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ynthese" sheetId="1" r:id="rId4"/>
    <sheet state="visible" name="Flux_2022" sheetId="2" r:id="rId5"/>
    <sheet state="visible" name="Flux_2023" sheetId="3" r:id="rId6"/>
  </sheets>
  <definedNames>
    <definedName name="Débutexercicecomptable20">Flux_2021!#REF!</definedName>
    <definedName name="Débutexercicecomptable">Flux_2022!$B$4</definedName>
    <definedName name="Débutexercicecomptable19">Flux_2022!$B$4</definedName>
  </definedNames>
  <calcPr/>
  <extLst>
    <ext uri="GoogleSheetsCustomDataVersion1">
      <go:sheetsCustomData xmlns:go="http://customooxmlschemas.google.com/" r:id="rId7" roundtripDataSignature="AMtx7mgks80TvgpTjdXfrjxLVPRe8DG/mA=="/>
    </ext>
  </extLst>
</workbook>
</file>

<file path=xl/sharedStrings.xml><?xml version="1.0" encoding="utf-8"?>
<sst xmlns="http://schemas.openxmlformats.org/spreadsheetml/2006/main" count="153" uniqueCount="71">
  <si>
    <t>Chiffre d'affaires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</si>
  <si>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</si>
  <si>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</si>
  <si>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</si>
  <si>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</si>
  <si>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</si>
  <si>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</si>
  <si>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</si>
  <si>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</si>
  <si>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</si>
  <si>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</si>
  <si>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</si>
  <si>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</si>
  <si>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CA 2022</t>
  </si>
  <si>
    <t>CA 2023</t>
  </si>
  <si>
    <r>
      <rPr>
        <rFont val="Century Gothic"/>
        <b/>
        <color theme="4"/>
        <sz val="28.0"/>
      </rPr>
      <t xml:space="preserve">Flux de trésorerie </t>
    </r>
    <r>
      <rPr>
        <rFont val="Century Gothic"/>
        <b/>
        <color rgb="FF262626"/>
        <sz val="28.0"/>
      </rPr>
      <t>Relevé</t>
    </r>
  </si>
  <si>
    <t>Début exercice comptable :</t>
  </si>
  <si>
    <t>(Pré) démarrage</t>
  </si>
  <si>
    <t>Total</t>
  </si>
  <si>
    <t>Estimation</t>
  </si>
  <si>
    <t>Estimation des éléments</t>
  </si>
  <si>
    <t>Trésorerie disponible (début du mois)</t>
  </si>
  <si>
    <t>Encaissements</t>
  </si>
  <si>
    <t>Flux réels</t>
  </si>
  <si>
    <t>Ventes au comptant</t>
  </si>
  <si>
    <t>Ensemble des comptes créditeurs</t>
  </si>
  <si>
    <t>Prêt/Autres apports de trésorerie: EMPRUNT</t>
  </si>
  <si>
    <t>Prêt/Autres apports de trésorerie: FONDS A FRAIS PARTAGES/ PDTE</t>
  </si>
  <si>
    <t>Total de trésorerie disponible (avant décaissement)</t>
  </si>
  <si>
    <t>Décaissements</t>
  </si>
  <si>
    <t>Achats (marchandises)</t>
  </si>
  <si>
    <t>Achats (matières premieres)</t>
  </si>
  <si>
    <t xml:space="preserve"> Autres Achats (préciser)</t>
  </si>
  <si>
    <t>Salaires bruts (retrait exact)</t>
  </si>
  <si>
    <t>Charges sociales (taxes, etc.)/ RAS-SALAIRE</t>
  </si>
  <si>
    <t>Charges sociales (taxes, etc.)/ CAISSE ET SECURITE SOCIALE</t>
  </si>
  <si>
    <t>Charges sociales (taxes, etc.)/ IPRES</t>
  </si>
  <si>
    <t>Retenues à la source Tiers</t>
  </si>
  <si>
    <t>Eau</t>
  </si>
  <si>
    <t>Fournitures</t>
  </si>
  <si>
    <t>Réparations et entretien</t>
  </si>
  <si>
    <t>Electricité</t>
  </si>
  <si>
    <t>Voiture, livraison et transport</t>
  </si>
  <si>
    <t>Comptabilité et juridique</t>
  </si>
  <si>
    <t>Location</t>
  </si>
  <si>
    <t>Téléphone</t>
  </si>
  <si>
    <t>Services</t>
  </si>
  <si>
    <t>Assurance</t>
  </si>
  <si>
    <t>Taxes (immobilier, etc.)</t>
  </si>
  <si>
    <t>Intérêts</t>
  </si>
  <si>
    <t>Autres dépenses (préciser)</t>
  </si>
  <si>
    <t>Autre (préciser)</t>
  </si>
  <si>
    <t>Divers</t>
  </si>
  <si>
    <t>Décaissements (hors compte de résultat)</t>
  </si>
  <si>
    <t>Remboursement du capital d’un prêt</t>
  </si>
  <si>
    <t>Achat d’immobilisations (préciser)</t>
  </si>
  <si>
    <t>FFP-Frais de Fonctionnement</t>
  </si>
  <si>
    <t>FFP-Frais Action de prospection</t>
  </si>
  <si>
    <t>FFP-Frais Action de promotion</t>
  </si>
  <si>
    <t>FFP-Frais Action de Distribution</t>
  </si>
  <si>
    <t>FFP-Frais Action de Développement</t>
  </si>
  <si>
    <t>MORATOIRE - IMPOTS SUR LES SOCIETES</t>
  </si>
  <si>
    <t>MORATOIRE - RAS-SALAIRE</t>
  </si>
  <si>
    <t>MORATOIRE - RAS-TIER</t>
  </si>
  <si>
    <t>MORATOIRE - TVA</t>
  </si>
  <si>
    <t>MORATOIRE - CEL/VL et CEL/VA</t>
  </si>
  <si>
    <t>MORATOIRE - PATENTE</t>
  </si>
  <si>
    <t>Autres frais exceptionnels</t>
  </si>
  <si>
    <t>Total des décaissements</t>
  </si>
  <si>
    <t>Position de trésorerie (fin de mois)</t>
  </si>
  <si>
    <r>
      <rPr>
        <rFont val="Century Gothic"/>
        <b/>
        <color theme="4"/>
        <sz val="28.0"/>
      </rPr>
      <t xml:space="preserve">Flux de trésorerie </t>
    </r>
    <r>
      <rPr>
        <rFont val="Century Gothic"/>
        <b/>
        <color rgb="FF262626"/>
        <sz val="28.0"/>
      </rPr>
      <t>Relevé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</si>
</sst>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_);\-0_)"/>
    <numFmt numFmtId="165" formatCode="mmm"/>
    <numFmt numFmtId="166" formatCode="D/M/YYYY"/>
    <numFmt numFmtId="167" formatCode="yy"/>
    <numFmt numFmtId="168" formatCode="dd"/>
  </numFmts>
  <fonts count="13">
    <font>
      <sz val="10.0"/>
      <color rgb="FF262626"/>
      <name val="Libre Franklin"/>
      <scheme val="minor"/>
    </font>
    <font>
      <sz val="10.0"/>
      <color rgb="FF262626"/>
      <name val="Century Gothic"/>
    </font>
    <font>
      <b/>
      <sz val="28.0"/>
      <color theme="4"/>
      <name val="Century Gothic"/>
    </font>
    <font>
      <b/>
      <sz val="11.0"/>
      <color rgb="FF246979"/>
      <name val="Century Gothic"/>
    </font>
    <font>
      <sz val="12.0"/>
      <color rgb="FF262626"/>
      <name val="Century Gothic"/>
    </font>
    <font>
      <sz val="9.0"/>
      <color rgb="FF262626"/>
      <name val="Century Gothic"/>
    </font>
    <font>
      <sz val="14.0"/>
      <color rgb="FF262626"/>
      <name val="Century Gothic"/>
    </font>
    <font>
      <b/>
      <sz val="12.0"/>
      <color rgb="FF262626"/>
      <name val="Century Gothic"/>
    </font>
    <font>
      <sz val="12.0"/>
      <color rgb="FF002060"/>
      <name val="Century Gothic"/>
    </font>
    <font>
      <sz val="11.0"/>
      <color rgb="FF262626"/>
      <name val="Century Gothic"/>
    </font>
    <font>
      <b/>
      <sz val="10.0"/>
      <color rgb="FF002060"/>
      <name val="Century Gothic"/>
    </font>
    <font>
      <sz val="10.0"/>
      <color theme="1"/>
      <name val="Century Gothic"/>
    </font>
    <font>
      <sz val="10.0"/>
      <color rgb="FF7F7F7F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A2D7E3"/>
        <bgColor rgb="FFA2D7E3"/>
      </patternFill>
    </fill>
  </fills>
  <borders count="15">
    <border/>
    <border>
      <bottom style="double">
        <color rgb="FF262626"/>
      </bottom>
    </border>
    <border>
      <left/>
      <right/>
      <top/>
      <bottom style="thin">
        <color theme="0"/>
      </bottom>
    </border>
    <border>
      <left style="dotted">
        <color rgb="FFA5A5A5"/>
      </left>
      <right style="dotted">
        <color rgb="FFA5A5A5"/>
      </right>
    </border>
    <border>
      <left style="dotted">
        <color rgb="FFA5A5A5"/>
      </left>
      <right style="dotted">
        <color rgb="FFA5A5A5"/>
      </right>
      <top style="thin">
        <color theme="0"/>
      </top>
      <bottom style="thin">
        <color theme="0"/>
      </bottom>
    </border>
    <border>
      <left/>
      <right/>
      <top/>
      <bottom/>
    </border>
    <border>
      <left style="dotted">
        <color rgb="FFA5A5A5"/>
      </left>
      <right style="dotted">
        <color rgb="FFA5A5A5"/>
      </right>
      <bottom style="thick">
        <color theme="4"/>
      </bottom>
    </border>
    <border>
      <left/>
      <right/>
      <top style="thin">
        <color theme="0"/>
      </top>
      <bottom style="thin">
        <color theme="0"/>
      </bottom>
    </border>
    <border>
      <right style="dotted">
        <color rgb="FFA5A5A5"/>
      </right>
      <bottom style="medium">
        <color rgb="FF74C3D5"/>
      </bottom>
    </border>
    <border>
      <left style="dotted">
        <color rgb="FFA5A5A5"/>
      </left>
      <right style="dotted">
        <color rgb="FFA5A5A5"/>
      </right>
      <bottom style="medium">
        <color rgb="FF74C3D5"/>
      </bottom>
    </border>
    <border>
      <left/>
      <right/>
      <top style="thin">
        <color theme="0"/>
      </top>
      <bottom/>
    </border>
    <border>
      <left/>
      <right/>
      <top/>
      <bottom style="thick">
        <color theme="0"/>
      </bottom>
    </border>
    <border>
      <left/>
      <right style="dotted">
        <color rgb="FFA5A5A5"/>
      </right>
      <top/>
      <bottom style="medium">
        <color rgb="FF74C3D5"/>
      </bottom>
    </border>
    <border>
      <left style="dotted">
        <color rgb="FFA5A5A5"/>
      </left>
      <right style="dotted">
        <color rgb="FFA5A5A5"/>
      </right>
      <top/>
      <bottom style="medium">
        <color rgb="FF74C3D5"/>
      </bottom>
    </border>
    <border>
      <left style="dotted">
        <color rgb="FFA5A5A5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readingOrder="0" vertical="center"/>
    </xf>
    <xf borderId="0" fillId="0" fontId="1" numFmtId="164" xfId="0" applyAlignment="1" applyFont="1" applyNumberFormat="1">
      <alignment vertical="center"/>
    </xf>
    <xf borderId="1" fillId="0" fontId="2" numFmtId="0" xfId="0" applyAlignment="1" applyBorder="1" applyFont="1">
      <alignment vertical="bottom"/>
    </xf>
    <xf borderId="1" fillId="0" fontId="1" numFmtId="0" xfId="0" applyAlignment="1" applyBorder="1" applyFont="1">
      <alignment vertical="center"/>
    </xf>
    <xf borderId="1" fillId="0" fontId="3" numFmtId="0" xfId="0" applyAlignment="1" applyBorder="1" applyFont="1">
      <alignment horizontal="right" vertical="bottom"/>
    </xf>
    <xf borderId="2" fillId="2" fontId="1" numFmtId="0" xfId="0" applyAlignment="1" applyBorder="1" applyFill="1" applyFont="1">
      <alignment vertical="center"/>
    </xf>
    <xf borderId="0" fillId="0" fontId="4" numFmtId="0" xfId="0" applyAlignment="1" applyFont="1">
      <alignment vertical="center"/>
    </xf>
    <xf borderId="3" fillId="0" fontId="5" numFmtId="3" xfId="0" applyAlignment="1" applyBorder="1" applyFont="1" applyNumberFormat="1">
      <alignment horizontal="right" shrinkToFit="0" vertical="bottom" wrapText="1"/>
    </xf>
    <xf borderId="3" fillId="0" fontId="6" numFmtId="165" xfId="0" applyAlignment="1" applyBorder="1" applyFont="1" applyNumberFormat="1">
      <alignment horizontal="right" shrinkToFit="0" vertical="center" wrapText="1"/>
    </xf>
    <xf borderId="4" fillId="2" fontId="7" numFmtId="165" xfId="0" applyAlignment="1" applyBorder="1" applyFont="1" applyNumberFormat="1">
      <alignment horizontal="right" shrinkToFit="0" vertical="center" wrapText="1"/>
    </xf>
    <xf borderId="3" fillId="0" fontId="7" numFmtId="3" xfId="0" applyAlignment="1" applyBorder="1" applyFont="1" applyNumberFormat="1">
      <alignment horizontal="right" shrinkToFit="0" vertical="center" wrapText="1"/>
    </xf>
    <xf borderId="5" fillId="3" fontId="4" numFmtId="166" xfId="0" applyAlignment="1" applyBorder="1" applyFill="1" applyFont="1" applyNumberFormat="1">
      <alignment horizontal="center" readingOrder="0" vertical="center"/>
    </xf>
    <xf borderId="6" fillId="0" fontId="1" numFmtId="3" xfId="0" applyAlignment="1" applyBorder="1" applyFont="1" applyNumberFormat="1">
      <alignment horizontal="right" shrinkToFit="0" vertical="bottom" wrapText="1"/>
    </xf>
    <xf borderId="6" fillId="0" fontId="8" numFmtId="167" xfId="0" applyAlignment="1" applyBorder="1" applyFont="1" applyNumberFormat="1">
      <alignment horizontal="left" shrinkToFit="0" vertical="center" wrapText="1"/>
    </xf>
    <xf borderId="4" fillId="2" fontId="5" numFmtId="168" xfId="0" applyAlignment="1" applyBorder="1" applyFont="1" applyNumberFormat="1">
      <alignment horizontal="right" shrinkToFit="0" vertical="bottom" wrapText="1"/>
    </xf>
    <xf borderId="0" fillId="0" fontId="1" numFmtId="166" xfId="0" applyAlignment="1" applyFont="1" applyNumberFormat="1">
      <alignment horizontal="left" vertical="center"/>
    </xf>
    <xf borderId="0" fillId="0" fontId="1" numFmtId="3" xfId="0" applyAlignment="1" applyFont="1" applyNumberFormat="1">
      <alignment horizontal="right" shrinkToFit="0" vertical="bottom" wrapText="1"/>
    </xf>
    <xf borderId="0" fillId="0" fontId="5" numFmtId="168" xfId="0" applyAlignment="1" applyFont="1" applyNumberFormat="1">
      <alignment horizontal="right" shrinkToFit="0" vertical="bottom" wrapText="1"/>
    </xf>
    <xf borderId="7" fillId="2" fontId="5" numFmtId="168" xfId="0" applyAlignment="1" applyBorder="1" applyFont="1" applyNumberFormat="1">
      <alignment horizontal="right" shrinkToFit="0" vertical="bottom" wrapText="1"/>
    </xf>
    <xf borderId="0" fillId="0" fontId="5" numFmtId="3" xfId="0" applyAlignment="1" applyFont="1" applyNumberFormat="1">
      <alignment horizontal="right" shrinkToFit="0" vertical="bottom" wrapText="1"/>
    </xf>
    <xf borderId="8" fillId="0" fontId="9" numFmtId="164" xfId="0" applyAlignment="1" applyBorder="1" applyFont="1" applyNumberFormat="1">
      <alignment horizontal="left" vertical="center"/>
    </xf>
    <xf borderId="9" fillId="0" fontId="1" numFmtId="164" xfId="0" applyAlignment="1" applyBorder="1" applyFont="1" applyNumberFormat="1">
      <alignment horizontal="right" vertical="center"/>
    </xf>
    <xf borderId="4" fillId="2" fontId="1" numFmtId="164" xfId="0" applyAlignment="1" applyBorder="1" applyFont="1" applyNumberFormat="1">
      <alignment horizontal="right" vertical="bottom"/>
    </xf>
    <xf borderId="9" fillId="0" fontId="3" numFmtId="0" xfId="0" applyAlignment="1" applyBorder="1" applyFont="1">
      <alignment vertical="center"/>
    </xf>
    <xf borderId="7" fillId="2" fontId="1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5" fillId="4" fontId="1" numFmtId="0" xfId="0" applyAlignment="1" applyBorder="1" applyFill="1" applyFont="1">
      <alignment vertical="center"/>
    </xf>
    <xf borderId="0" fillId="0" fontId="10" numFmtId="0" xfId="0" applyAlignment="1" applyFont="1">
      <alignment horizontal="left" vertical="center"/>
    </xf>
    <xf borderId="0" fillId="0" fontId="1" numFmtId="164" xfId="0" applyAlignment="1" applyFont="1" applyNumberFormat="1">
      <alignment horizontal="right" vertical="center"/>
    </xf>
    <xf borderId="7" fillId="2" fontId="1" numFmtId="164" xfId="0" applyAlignment="1" applyBorder="1" applyFont="1" applyNumberFormat="1">
      <alignment vertical="center"/>
    </xf>
    <xf borderId="10" fillId="2" fontId="1" numFmtId="0" xfId="0" applyAlignment="1" applyBorder="1" applyFont="1">
      <alignment vertical="center"/>
    </xf>
    <xf borderId="5" fillId="2" fontId="1" numFmtId="0" xfId="0" applyAlignment="1" applyBorder="1" applyFont="1">
      <alignment vertical="center"/>
    </xf>
    <xf borderId="0" fillId="0" fontId="11" numFmtId="164" xfId="0" applyAlignment="1" applyFont="1" applyNumberFormat="1">
      <alignment horizontal="left" vertical="center"/>
    </xf>
    <xf borderId="11" fillId="2" fontId="1" numFmtId="0" xfId="0" applyAlignment="1" applyBorder="1" applyFont="1">
      <alignment vertical="center"/>
    </xf>
    <xf borderId="12" fillId="5" fontId="9" numFmtId="164" xfId="0" applyAlignment="1" applyBorder="1" applyFill="1" applyFont="1" applyNumberFormat="1">
      <alignment horizontal="left" vertical="center"/>
    </xf>
    <xf borderId="13" fillId="5" fontId="1" numFmtId="164" xfId="0" applyAlignment="1" applyBorder="1" applyFont="1" applyNumberFormat="1">
      <alignment vertical="center"/>
    </xf>
    <xf borderId="14" fillId="2" fontId="1" numFmtId="164" xfId="0" applyAlignment="1" applyBorder="1" applyFont="1" applyNumberFormat="1">
      <alignment vertical="center"/>
    </xf>
    <xf borderId="9" fillId="0" fontId="1" numFmtId="0" xfId="0" applyAlignment="1" applyBorder="1" applyFont="1">
      <alignment vertical="center"/>
    </xf>
    <xf borderId="0" fillId="0" fontId="1" numFmtId="0" xfId="0" applyAlignment="1" applyFont="1">
      <alignment horizontal="center" vertical="bottom"/>
    </xf>
    <xf borderId="0" fillId="0" fontId="9" numFmtId="0" xfId="0" applyAlignment="1" applyFont="1">
      <alignment horizontal="left" vertical="bottom"/>
    </xf>
    <xf borderId="7" fillId="2" fontId="1" numFmtId="3" xfId="0" applyAlignment="1" applyBorder="1" applyFont="1" applyNumberFormat="1">
      <alignment vertical="center"/>
    </xf>
    <xf borderId="0" fillId="0" fontId="1" numFmtId="3" xfId="0" applyAlignment="1" applyFont="1" applyNumberFormat="1">
      <alignment vertical="center"/>
    </xf>
    <xf borderId="0" fillId="0" fontId="1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vertical="bottom"/>
    </xf>
    <xf borderId="8" fillId="0" fontId="3" numFmtId="0" xfId="0" applyAlignment="1" applyBorder="1" applyFont="1">
      <alignment vertical="bottom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v>CA 2020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Synthese!$C$12:$N$12</c:f>
            </c:strRef>
          </c:cat>
          <c:val>
            <c:numRef>
              <c:f>Synthese!$C$13:$N$13</c:f>
              <c:numCache/>
            </c:numRef>
          </c:val>
          <c:smooth val="0"/>
        </c:ser>
        <c:ser>
          <c:idx val="1"/>
          <c:order val="1"/>
          <c:tx>
            <c:v>CA 2021</c:v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Synthese!$C$12:$N$12</c:f>
            </c:strRef>
          </c:cat>
          <c:val>
            <c:numRef>
              <c:f>Synthese!$C$14:$N$14</c:f>
              <c:numCache/>
            </c:numRef>
          </c:val>
          <c:smooth val="0"/>
        </c:ser>
        <c:axId val="1378294736"/>
        <c:axId val="456685293"/>
      </c:lineChart>
      <c:catAx>
        <c:axId val="137829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56685293"/>
      </c:catAx>
      <c:valAx>
        <c:axId val="4566852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78294736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533400</xdr:colOff>
      <xdr:row>16</xdr:row>
      <xdr:rowOff>19050</xdr:rowOff>
    </xdr:from>
    <xdr:ext cx="8791575" cy="3448050"/>
    <xdr:graphicFrame>
      <xdr:nvGraphicFramePr>
        <xdr:cNvPr id="211887015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08DA2"/>
      </a:accent1>
      <a:accent2>
        <a:srgbClr val="EB7A20"/>
      </a:accent2>
      <a:accent3>
        <a:srgbClr val="009D00"/>
      </a:accent3>
      <a:accent4>
        <a:srgbClr val="9D4CA4"/>
      </a:accent4>
      <a:accent5>
        <a:srgbClr val="FFC000"/>
      </a:accent5>
      <a:accent6>
        <a:srgbClr val="DC3220"/>
      </a:accent6>
      <a:hlink>
        <a:srgbClr val="1AA2B5"/>
      </a:hlink>
      <a:folHlink>
        <a:srgbClr val="1AA2B5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86"/>
    <col customWidth="1" min="2" max="2" width="17.14"/>
    <col customWidth="1" min="3" max="14" width="10.86"/>
    <col customWidth="1" min="15" max="26" width="10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  <c r="N12" s="2" t="s">
        <v>12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3" t="s">
        <v>13</v>
      </c>
      <c r="C13" s="4">
        <f>Flux_2022!$E$14</f>
        <v>0</v>
      </c>
      <c r="D13" s="4">
        <f>Flux_2022!$F$14</f>
        <v>0</v>
      </c>
      <c r="E13" s="4">
        <f>Flux_2022!$G$14</f>
        <v>0</v>
      </c>
      <c r="F13" s="4">
        <f>Flux_2022!$H$14</f>
        <v>0</v>
      </c>
      <c r="G13" s="4">
        <f>Flux_2022!$I$14</f>
        <v>0</v>
      </c>
      <c r="H13" s="4">
        <f>Flux_2022!$J$14</f>
        <v>0</v>
      </c>
      <c r="I13" s="4">
        <f>Flux_2022!$K$14</f>
        <v>0</v>
      </c>
      <c r="J13" s="4">
        <f>Flux_2022!$L$14</f>
        <v>0</v>
      </c>
      <c r="K13" s="4">
        <f>Flux_2022!$M$14</f>
        <v>0</v>
      </c>
      <c r="L13" s="4">
        <f>Flux_2022!$N$14</f>
        <v>0</v>
      </c>
      <c r="M13" s="4">
        <f>Flux_2022!$O$14</f>
        <v>0</v>
      </c>
      <c r="N13" s="4">
        <f>Flux_2022!$P$14</f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3" t="s">
        <v>14</v>
      </c>
      <c r="C14" s="4">
        <f>Flux_2023!$E$14</f>
        <v>0</v>
      </c>
      <c r="D14" s="4">
        <f>Flux_2023!$F$14</f>
        <v>0</v>
      </c>
      <c r="E14" s="4">
        <f>Flux_2023!$G$14</f>
        <v>0</v>
      </c>
      <c r="F14" s="4">
        <f>Flux_2023!$H$14</f>
        <v>0</v>
      </c>
      <c r="G14" s="4">
        <f>Flux_2023!$I$14</f>
        <v>0</v>
      </c>
      <c r="H14" s="4">
        <f>Flux_2023!$J$14</f>
        <v>0</v>
      </c>
      <c r="I14" s="4">
        <f>Flux_2023!$K$14</f>
        <v>0</v>
      </c>
      <c r="J14" s="4">
        <f>Flux_2023!$L$14</f>
        <v>0</v>
      </c>
      <c r="K14" s="4">
        <f>Flux_2023!$M$14</f>
        <v>0</v>
      </c>
      <c r="L14" s="4">
        <f>Flux_2023!$N$14</f>
        <v>0</v>
      </c>
      <c r="M14" s="4">
        <f>Flux_2023!$O$14</f>
        <v>0</v>
      </c>
      <c r="N14" s="4">
        <f>Flux_2023!$P$14</f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.14"/>
    <col customWidth="1" min="2" max="2" width="58.43"/>
    <col customWidth="1" min="3" max="3" width="2.86"/>
    <col customWidth="1" min="4" max="16" width="13.14"/>
    <col customWidth="1" min="17" max="17" width="2.86"/>
    <col customWidth="1" min="18" max="26" width="9.0"/>
  </cols>
  <sheetData>
    <row r="1" ht="42.0" customHeight="1">
      <c r="A1" s="1"/>
      <c r="B1" s="5" t="s">
        <v>15</v>
      </c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"/>
      <c r="U1" s="1"/>
      <c r="V1" s="1"/>
      <c r="W1" s="1"/>
      <c r="X1" s="1"/>
      <c r="Y1" s="1"/>
      <c r="Z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1"/>
      <c r="B3" s="9" t="s">
        <v>16</v>
      </c>
      <c r="C3" s="1"/>
      <c r="D3" s="10" t="s">
        <v>17</v>
      </c>
      <c r="E3" s="11" t="str">
        <f>UPPER(TEXT(Débutexercicecomptable,"mmm"))</f>
        <v>JANV.</v>
      </c>
      <c r="F3" s="11" t="str">
        <f>UPPER(TEXT(EOMONTH(Débutexercicecomptable,1),"mmm"))</f>
        <v>FÉVR.</v>
      </c>
      <c r="G3" s="11" t="str">
        <f>UPPER(TEXT(EOMONTH(Débutexercicecomptable,2),"mmm"))</f>
        <v>MARS</v>
      </c>
      <c r="H3" s="11" t="str">
        <f>UPPER(TEXT(EOMONTH(Débutexercicecomptable,3),"mmm"))</f>
        <v>AVR.</v>
      </c>
      <c r="I3" s="11" t="str">
        <f>UPPER(TEXT(EOMONTH(Débutexercicecomptable,4),"mmm"))</f>
        <v>MAI</v>
      </c>
      <c r="J3" s="11" t="str">
        <f>UPPER(TEXT(EOMONTH(Débutexercicecomptable,5),"mmm"))</f>
        <v>JUIN</v>
      </c>
      <c r="K3" s="11" t="str">
        <f>UPPER(TEXT(EOMONTH(Débutexercicecomptable,6),"mmm"))</f>
        <v>JUIL.</v>
      </c>
      <c r="L3" s="11" t="str">
        <f>UPPER(TEXT(EOMONTH(Débutexercicecomptable,7),"mmm"))</f>
        <v>AOÛT</v>
      </c>
      <c r="M3" s="11" t="str">
        <f>UPPER(TEXT(EOMONTH(Débutexercicecomptable,8),"mmm"))</f>
        <v>SEPT.</v>
      </c>
      <c r="N3" s="11" t="str">
        <f>UPPER(TEXT(EOMONTH(Débutexercicecomptable,9),"mmm"))</f>
        <v>OCT.</v>
      </c>
      <c r="O3" s="11" t="str">
        <f>UPPER(TEXT(EOMONTH(Débutexercicecomptable,10),"mmm"))</f>
        <v>NOV.</v>
      </c>
      <c r="P3" s="11" t="str">
        <f>UPPER(TEXT(EOMONTH(Débutexercicecomptable,11),"mmm"))</f>
        <v>DÉC.</v>
      </c>
      <c r="Q3" s="12"/>
      <c r="R3" s="13" t="s">
        <v>18</v>
      </c>
      <c r="S3" s="1"/>
      <c r="T3" s="1"/>
      <c r="U3" s="1"/>
      <c r="V3" s="1"/>
      <c r="W3" s="1"/>
      <c r="X3" s="1"/>
      <c r="Y3" s="1"/>
      <c r="Z3" s="1"/>
    </row>
    <row r="4" ht="16.5" customHeight="1">
      <c r="A4" s="1"/>
      <c r="B4" s="14">
        <v>44562.0</v>
      </c>
      <c r="C4" s="1"/>
      <c r="D4" s="15" t="s">
        <v>19</v>
      </c>
      <c r="E4" s="16">
        <f>Débutexercicecomptable19</f>
        <v>44562</v>
      </c>
      <c r="F4" s="16">
        <f>Débutexercicecomptable19</f>
        <v>44562</v>
      </c>
      <c r="G4" s="16">
        <f>Débutexercicecomptable19</f>
        <v>44562</v>
      </c>
      <c r="H4" s="16">
        <f>Débutexercicecomptable19</f>
        <v>44562</v>
      </c>
      <c r="I4" s="16">
        <f>Débutexercicecomptable19</f>
        <v>44562</v>
      </c>
      <c r="J4" s="16">
        <f>Débutexercicecomptable19</f>
        <v>44562</v>
      </c>
      <c r="K4" s="16">
        <f>Débutexercicecomptable19</f>
        <v>44562</v>
      </c>
      <c r="L4" s="16">
        <f>Débutexercicecomptable19</f>
        <v>44562</v>
      </c>
      <c r="M4" s="16">
        <f>Débutexercicecomptable19</f>
        <v>44562</v>
      </c>
      <c r="N4" s="16">
        <f>Débutexercicecomptable19</f>
        <v>44562</v>
      </c>
      <c r="O4" s="16">
        <f>Débutexercicecomptable19</f>
        <v>44562</v>
      </c>
      <c r="P4" s="16">
        <f>Débutexercicecomptable19</f>
        <v>44562</v>
      </c>
      <c r="Q4" s="17"/>
      <c r="R4" s="10" t="s">
        <v>20</v>
      </c>
      <c r="S4" s="1"/>
      <c r="T4" s="1"/>
      <c r="U4" s="1"/>
      <c r="V4" s="1"/>
      <c r="W4" s="1"/>
      <c r="X4" s="1"/>
      <c r="Y4" s="1"/>
      <c r="Z4" s="1"/>
    </row>
    <row r="5" ht="17.25" customHeight="1">
      <c r="A5" s="1"/>
      <c r="B5" s="18"/>
      <c r="C5" s="1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  <c r="R5" s="22"/>
      <c r="S5" s="1"/>
      <c r="T5" s="1"/>
      <c r="U5" s="1"/>
      <c r="V5" s="1"/>
      <c r="W5" s="1"/>
      <c r="X5" s="1"/>
      <c r="Y5" s="1"/>
      <c r="Z5" s="1"/>
    </row>
    <row r="6" ht="17.25" customHeight="1">
      <c r="A6" s="1"/>
      <c r="B6" s="23" t="s">
        <v>21</v>
      </c>
      <c r="C6" s="1"/>
      <c r="D6" s="24"/>
      <c r="E6" s="24">
        <f t="shared" ref="E6:P6" si="1">D64</f>
        <v>0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4">
        <f t="shared" si="1"/>
        <v>0</v>
      </c>
      <c r="Q6" s="25"/>
      <c r="R6" s="24">
        <f>P6</f>
        <v>0</v>
      </c>
      <c r="S6" s="26"/>
      <c r="T6" s="1"/>
      <c r="U6" s="1"/>
      <c r="V6" s="1"/>
      <c r="W6" s="1"/>
      <c r="X6" s="1"/>
      <c r="Y6" s="1"/>
      <c r="Z6" s="1"/>
    </row>
    <row r="7" ht="17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7"/>
      <c r="R7" s="1"/>
      <c r="S7" s="1"/>
      <c r="T7" s="1"/>
      <c r="U7" s="1"/>
      <c r="V7" s="1"/>
      <c r="W7" s="1"/>
      <c r="X7" s="1"/>
      <c r="Y7" s="1"/>
      <c r="Z7" s="1"/>
    </row>
    <row r="8" ht="17.25" customHeight="1">
      <c r="A8" s="1"/>
      <c r="B8" s="28" t="s">
        <v>22</v>
      </c>
      <c r="C8" s="1"/>
      <c r="D8" s="1"/>
      <c r="E8" s="29" t="s">
        <v>23</v>
      </c>
      <c r="F8" s="29" t="s">
        <v>23</v>
      </c>
      <c r="G8" s="29" t="s">
        <v>23</v>
      </c>
      <c r="H8" s="29" t="s">
        <v>23</v>
      </c>
      <c r="I8" s="29" t="s">
        <v>23</v>
      </c>
      <c r="J8" s="29" t="s">
        <v>23</v>
      </c>
      <c r="K8" s="29" t="s">
        <v>23</v>
      </c>
      <c r="L8" s="29" t="s">
        <v>23</v>
      </c>
      <c r="M8" s="29" t="s">
        <v>23</v>
      </c>
      <c r="N8" s="29" t="s">
        <v>23</v>
      </c>
      <c r="O8" s="29" t="s">
        <v>23</v>
      </c>
      <c r="P8" s="29" t="s">
        <v>23</v>
      </c>
      <c r="Q8" s="27"/>
      <c r="R8" s="1"/>
      <c r="S8" s="1"/>
      <c r="T8" s="1"/>
      <c r="U8" s="1"/>
      <c r="V8" s="1"/>
      <c r="W8" s="1"/>
      <c r="X8" s="1"/>
      <c r="Y8" s="1"/>
      <c r="Z8" s="1"/>
    </row>
    <row r="9" ht="17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7.25" customHeight="1">
      <c r="A10" s="1"/>
      <c r="B10" s="30" t="s">
        <v>24</v>
      </c>
      <c r="C10" s="2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  <c r="R10" s="4">
        <f>SUM(Flux_2022!$D10:$P10)</f>
        <v>0</v>
      </c>
      <c r="S10" s="1"/>
      <c r="T10" s="1"/>
      <c r="U10" s="1"/>
      <c r="V10" s="1"/>
      <c r="W10" s="1"/>
      <c r="X10" s="1"/>
      <c r="Y10" s="1"/>
      <c r="Z10" s="1"/>
    </row>
    <row r="11" ht="17.25" customHeight="1">
      <c r="A11" s="1"/>
      <c r="B11" s="30" t="s">
        <v>25</v>
      </c>
      <c r="C11" s="27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4">
        <f>SUM(Flux_2022!$D11:$P11)</f>
        <v>0</v>
      </c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30" t="s">
        <v>26</v>
      </c>
      <c r="C12" s="33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  <c r="R12" s="4">
        <f>SUM(Flux_2022!$D12:$P12)</f>
        <v>0</v>
      </c>
      <c r="S12" s="1"/>
      <c r="T12" s="1"/>
      <c r="U12" s="1"/>
      <c r="V12" s="1"/>
      <c r="W12" s="1"/>
      <c r="X12" s="1"/>
      <c r="Y12" s="1"/>
      <c r="Z12" s="1"/>
    </row>
    <row r="13" ht="17.25" customHeight="1">
      <c r="A13" s="1"/>
      <c r="B13" s="30" t="s">
        <v>27</v>
      </c>
      <c r="C13" s="34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4">
        <f>SUM(Flux_2022!$D13:$P13)</f>
        <v>0</v>
      </c>
      <c r="S13" s="1"/>
      <c r="T13" s="1"/>
      <c r="U13" s="1"/>
      <c r="V13" s="1"/>
      <c r="W13" s="1"/>
      <c r="X13" s="1"/>
      <c r="Y13" s="1"/>
      <c r="Z13" s="1"/>
    </row>
    <row r="14" ht="17.25" customHeight="1">
      <c r="A14" s="1"/>
      <c r="B14" s="35" t="s">
        <v>18</v>
      </c>
      <c r="C14" s="36"/>
      <c r="D14" s="4">
        <f>SUBTOTAL(109,Flux_2022!$D$10:$D$13)</f>
        <v>0</v>
      </c>
      <c r="E14" s="4">
        <f>SUBTOTAL(109,Flux_2022!$E$10:$E$13)</f>
        <v>0</v>
      </c>
      <c r="F14" s="4">
        <f>SUBTOTAL(109,Flux_2022!$F$10:$F$13)</f>
        <v>0</v>
      </c>
      <c r="G14" s="4">
        <f>SUBTOTAL(109,Flux_2022!$G$10:$G$13)</f>
        <v>0</v>
      </c>
      <c r="H14" s="4">
        <f>SUBTOTAL(109,Flux_2022!$H$10:$H$13)</f>
        <v>0</v>
      </c>
      <c r="I14" s="4">
        <f>SUBTOTAL(109,Flux_2022!$I$10:$I$13)</f>
        <v>0</v>
      </c>
      <c r="J14" s="4">
        <f>SUBTOTAL(109,Flux_2022!$J$10:$J$13)</f>
        <v>0</v>
      </c>
      <c r="K14" s="4">
        <f>SUBTOTAL(109,Flux_2022!$K$10:$K$13)</f>
        <v>0</v>
      </c>
      <c r="L14" s="4">
        <f>SUBTOTAL(109,Flux_2022!$L$10:$L$13)</f>
        <v>0</v>
      </c>
      <c r="M14" s="4">
        <f>SUBTOTAL(109,Flux_2022!$M$10:$M$13)</f>
        <v>0</v>
      </c>
      <c r="N14" s="4">
        <f>SUBTOTAL(109,Flux_2022!$N$10:$N$13)</f>
        <v>0</v>
      </c>
      <c r="O14" s="4">
        <f>SUBTOTAL(109,Flux_2022!$O$10:$O$13)</f>
        <v>0</v>
      </c>
      <c r="P14" s="4">
        <f>SUBTOTAL(109,Flux_2022!$P$10:$P$13)</f>
        <v>0</v>
      </c>
      <c r="Q14" s="32"/>
      <c r="R14" s="4">
        <f>SUBTOTAL(109,Flux_2022!$R$10:$R$13)</f>
        <v>0</v>
      </c>
      <c r="S14" s="1"/>
      <c r="T14" s="1"/>
      <c r="U14" s="1"/>
      <c r="V14" s="1"/>
      <c r="W14" s="1"/>
      <c r="X14" s="1"/>
      <c r="Y14" s="1"/>
      <c r="Z14" s="1"/>
    </row>
    <row r="15" ht="17.25" customHeight="1">
      <c r="A15" s="1"/>
      <c r="B15" s="37" t="s">
        <v>28</v>
      </c>
      <c r="C15" s="34"/>
      <c r="D15" s="38">
        <f>D6+SUM(Flux_2022!$D$10:$D$13)</f>
        <v>0</v>
      </c>
      <c r="E15" s="38">
        <f>E6+SUM(Flux_2022!$E$10:$E$13)</f>
        <v>0</v>
      </c>
      <c r="F15" s="38">
        <f>F6+SUM(Flux_2022!$F$10:$F$13)</f>
        <v>0</v>
      </c>
      <c r="G15" s="38">
        <f>G6+SUM(Flux_2022!$G$10:$G$13)</f>
        <v>0</v>
      </c>
      <c r="H15" s="38">
        <f>H6+SUM(Flux_2022!$H$10:$H$13)</f>
        <v>0</v>
      </c>
      <c r="I15" s="38">
        <f>I6+SUM(Flux_2022!$I$10:$I$13)</f>
        <v>0</v>
      </c>
      <c r="J15" s="38">
        <f>J6+SUM(Flux_2022!$J$10:$J$13)</f>
        <v>0</v>
      </c>
      <c r="K15" s="38">
        <f>K6+SUM(Flux_2022!$K$10:$K$13)</f>
        <v>0</v>
      </c>
      <c r="L15" s="38">
        <f>L6+SUM(Flux_2022!$L$10:$L$13)</f>
        <v>0</v>
      </c>
      <c r="M15" s="38">
        <f>M6+SUM(Flux_2022!$M$10:$M$13)</f>
        <v>0</v>
      </c>
      <c r="N15" s="38">
        <f>N6+SUM(Flux_2022!$N$10:$N$13)</f>
        <v>0</v>
      </c>
      <c r="O15" s="38">
        <f>O6+SUM(Flux_2022!$O$10:$O$13)</f>
        <v>0</v>
      </c>
      <c r="P15" s="38">
        <f>P6+SUM(Flux_2022!$P$10:$P$13)</f>
        <v>0</v>
      </c>
      <c r="Q15" s="39"/>
      <c r="R15" s="38">
        <f>R6+SUM(Flux_2022!$R$10:$R$13)</f>
        <v>0</v>
      </c>
      <c r="S15" s="40"/>
      <c r="T15" s="1"/>
      <c r="U15" s="1"/>
      <c r="V15" s="1"/>
      <c r="W15" s="1"/>
      <c r="X15" s="1"/>
      <c r="Y15" s="1"/>
      <c r="Z15" s="1"/>
    </row>
    <row r="16" ht="17.25" customHeight="1">
      <c r="A16" s="1"/>
      <c r="B16" s="41"/>
      <c r="T16" s="1"/>
      <c r="U16" s="1"/>
      <c r="V16" s="1"/>
      <c r="W16" s="1"/>
      <c r="X16" s="1"/>
      <c r="Y16" s="1"/>
      <c r="Z16" s="1"/>
    </row>
    <row r="17" ht="17.25" customHeight="1">
      <c r="A17" s="1"/>
      <c r="B17" s="42" t="s">
        <v>29</v>
      </c>
      <c r="C17" s="2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7"/>
      <c r="R17" s="1"/>
      <c r="S17" s="1"/>
      <c r="T17" s="1"/>
      <c r="U17" s="1"/>
      <c r="V17" s="1"/>
      <c r="W17" s="1"/>
      <c r="X17" s="1"/>
      <c r="Y17" s="1"/>
      <c r="Z17" s="1"/>
    </row>
    <row r="18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7.25" customHeight="1">
      <c r="A19" s="1"/>
      <c r="B19" s="30" t="s">
        <v>30</v>
      </c>
      <c r="C19" s="2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43"/>
      <c r="R19" s="4">
        <f>SUM(Flux_2022!$D19:$P19)</f>
        <v>0</v>
      </c>
      <c r="S19" s="44"/>
      <c r="T19" s="1"/>
      <c r="U19" s="1"/>
      <c r="V19" s="1"/>
      <c r="W19" s="1"/>
      <c r="X19" s="1"/>
      <c r="Y19" s="1"/>
      <c r="Z19" s="1"/>
    </row>
    <row r="20" ht="17.25" customHeight="1">
      <c r="A20" s="1"/>
      <c r="B20" s="30" t="s">
        <v>31</v>
      </c>
      <c r="C20" s="2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43"/>
      <c r="R20" s="4">
        <f>SUM(Flux_2022!$D20:$P20)</f>
        <v>0</v>
      </c>
      <c r="S20" s="44"/>
      <c r="T20" s="1"/>
      <c r="U20" s="1"/>
      <c r="V20" s="1"/>
      <c r="W20" s="1"/>
      <c r="X20" s="1"/>
      <c r="Y20" s="1"/>
      <c r="Z20" s="1"/>
    </row>
    <row r="21" ht="17.25" customHeight="1">
      <c r="A21" s="1"/>
      <c r="B21" s="30" t="s">
        <v>32</v>
      </c>
      <c r="C21" s="2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43"/>
      <c r="R21" s="4">
        <f>SUM(Flux_2022!$D21:$P21)</f>
        <v>0</v>
      </c>
      <c r="S21" s="44"/>
      <c r="T21" s="1"/>
      <c r="U21" s="1"/>
      <c r="V21" s="1"/>
      <c r="W21" s="1"/>
      <c r="X21" s="1"/>
      <c r="Y21" s="1"/>
      <c r="Z21" s="1"/>
    </row>
    <row r="22" ht="17.25" customHeight="1">
      <c r="A22" s="1"/>
      <c r="B22" s="30" t="s">
        <v>33</v>
      </c>
      <c r="C22" s="2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43"/>
      <c r="R22" s="4">
        <f>SUM(Flux_2022!$D22:$P22)</f>
        <v>0</v>
      </c>
      <c r="S22" s="44"/>
      <c r="T22" s="1"/>
      <c r="U22" s="1"/>
      <c r="V22" s="1"/>
      <c r="W22" s="1"/>
      <c r="X22" s="1"/>
      <c r="Y22" s="1"/>
      <c r="Z22" s="1"/>
    </row>
    <row r="23" ht="17.25" customHeight="1">
      <c r="A23" s="1"/>
      <c r="B23" s="30" t="s">
        <v>34</v>
      </c>
      <c r="C23" s="2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43"/>
      <c r="R23" s="4">
        <f>SUM(Flux_2022!$D23:$P23)</f>
        <v>0</v>
      </c>
      <c r="S23" s="44"/>
      <c r="T23" s="1"/>
      <c r="U23" s="1"/>
      <c r="V23" s="1"/>
      <c r="W23" s="1"/>
      <c r="X23" s="1"/>
      <c r="Y23" s="1"/>
      <c r="Z23" s="1"/>
    </row>
    <row r="24" ht="17.25" customHeight="1">
      <c r="A24" s="1"/>
      <c r="B24" s="30" t="s">
        <v>35</v>
      </c>
      <c r="C24" s="2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43"/>
      <c r="R24" s="4">
        <f>SUM(Flux_2022!$D24:$P24)</f>
        <v>0</v>
      </c>
      <c r="S24" s="44"/>
      <c r="T24" s="1"/>
      <c r="U24" s="1"/>
      <c r="V24" s="1"/>
      <c r="W24" s="1"/>
      <c r="X24" s="1"/>
      <c r="Y24" s="1"/>
      <c r="Z24" s="1"/>
    </row>
    <row r="25" ht="17.25" customHeight="1">
      <c r="A25" s="1"/>
      <c r="B25" s="30" t="s">
        <v>36</v>
      </c>
      <c r="C25" s="2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43"/>
      <c r="R25" s="4">
        <f>SUM(Flux_2022!$D25:$P25)</f>
        <v>0</v>
      </c>
      <c r="S25" s="44"/>
      <c r="T25" s="1"/>
      <c r="U25" s="1"/>
      <c r="V25" s="1"/>
      <c r="W25" s="1"/>
      <c r="X25" s="1"/>
      <c r="Y25" s="1"/>
      <c r="Z25" s="1"/>
    </row>
    <row r="26" ht="17.25" customHeight="1">
      <c r="A26" s="1"/>
      <c r="B26" s="30" t="s">
        <v>37</v>
      </c>
      <c r="C26" s="2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43"/>
      <c r="R26" s="4">
        <f>SUM(Flux_2022!$D26:$P26)</f>
        <v>0</v>
      </c>
      <c r="S26" s="44"/>
      <c r="T26" s="1"/>
      <c r="U26" s="1"/>
      <c r="V26" s="1"/>
      <c r="W26" s="1"/>
      <c r="X26" s="1"/>
      <c r="Y26" s="1"/>
      <c r="Z26" s="1"/>
    </row>
    <row r="27" ht="17.25" customHeight="1">
      <c r="A27" s="1"/>
      <c r="B27" s="30" t="s">
        <v>38</v>
      </c>
      <c r="C27" s="2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43"/>
      <c r="R27" s="4">
        <f>SUM(Flux_2022!$D27:$P27)</f>
        <v>0</v>
      </c>
      <c r="S27" s="44"/>
      <c r="T27" s="1"/>
      <c r="U27" s="1"/>
      <c r="V27" s="1"/>
      <c r="W27" s="1"/>
      <c r="X27" s="1"/>
      <c r="Y27" s="1"/>
      <c r="Z27" s="1"/>
    </row>
    <row r="28" ht="17.25" customHeight="1">
      <c r="A28" s="1"/>
      <c r="B28" s="30" t="s">
        <v>39</v>
      </c>
      <c r="C28" s="27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43"/>
      <c r="R28" s="4">
        <f>SUM(Flux_2022!$D28:$P28)</f>
        <v>0</v>
      </c>
      <c r="S28" s="44"/>
      <c r="T28" s="1"/>
      <c r="U28" s="1"/>
      <c r="V28" s="1"/>
      <c r="W28" s="1"/>
      <c r="X28" s="1"/>
      <c r="Y28" s="1"/>
      <c r="Z28" s="1"/>
    </row>
    <row r="29" ht="17.25" customHeight="1">
      <c r="A29" s="1"/>
      <c r="B29" s="30" t="s">
        <v>40</v>
      </c>
      <c r="C29" s="2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43"/>
      <c r="R29" s="4">
        <f>SUM(Flux_2022!$D29:$P29)</f>
        <v>0</v>
      </c>
      <c r="S29" s="44"/>
      <c r="T29" s="1"/>
      <c r="U29" s="1"/>
      <c r="V29" s="1"/>
      <c r="W29" s="1"/>
      <c r="X29" s="1"/>
      <c r="Y29" s="1"/>
      <c r="Z29" s="1"/>
    </row>
    <row r="30" ht="17.25" customHeight="1">
      <c r="A30" s="1"/>
      <c r="B30" s="30" t="s">
        <v>41</v>
      </c>
      <c r="C30" s="2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43"/>
      <c r="R30" s="4">
        <f>SUM(Flux_2022!$D30:$P30)</f>
        <v>0</v>
      </c>
      <c r="S30" s="44"/>
      <c r="T30" s="1"/>
      <c r="U30" s="1"/>
      <c r="V30" s="1"/>
      <c r="W30" s="1"/>
      <c r="X30" s="1"/>
      <c r="Y30" s="1"/>
      <c r="Z30" s="1"/>
    </row>
    <row r="31" ht="17.25" customHeight="1">
      <c r="A31" s="1"/>
      <c r="B31" s="30" t="s">
        <v>42</v>
      </c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43"/>
      <c r="R31" s="4">
        <f>SUM(Flux_2022!$D31:$P31)</f>
        <v>0</v>
      </c>
      <c r="S31" s="44"/>
      <c r="T31" s="1"/>
      <c r="U31" s="1"/>
      <c r="V31" s="1"/>
      <c r="W31" s="1"/>
      <c r="X31" s="1"/>
      <c r="Y31" s="1"/>
      <c r="Z31" s="1"/>
    </row>
    <row r="32" ht="17.25" customHeight="1">
      <c r="A32" s="1"/>
      <c r="B32" s="30" t="s">
        <v>43</v>
      </c>
      <c r="C32" s="27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43"/>
      <c r="R32" s="4">
        <f>SUM(Flux_2022!$D32:$P32)</f>
        <v>0</v>
      </c>
      <c r="S32" s="44"/>
      <c r="T32" s="1"/>
      <c r="U32" s="1"/>
      <c r="V32" s="1"/>
      <c r="W32" s="1"/>
      <c r="X32" s="1"/>
      <c r="Y32" s="1"/>
      <c r="Z32" s="1"/>
    </row>
    <row r="33" ht="17.25" customHeight="1">
      <c r="A33" s="1"/>
      <c r="B33" s="30" t="s">
        <v>44</v>
      </c>
      <c r="C33" s="2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43"/>
      <c r="R33" s="4">
        <f>SUM(Flux_2022!$D33:$P33)</f>
        <v>0</v>
      </c>
      <c r="S33" s="44"/>
      <c r="T33" s="1"/>
      <c r="U33" s="1"/>
      <c r="V33" s="1"/>
      <c r="W33" s="1"/>
      <c r="X33" s="1"/>
      <c r="Y33" s="1"/>
      <c r="Z33" s="1"/>
    </row>
    <row r="34" ht="17.25" customHeight="1">
      <c r="A34" s="1"/>
      <c r="B34" s="30" t="s">
        <v>45</v>
      </c>
      <c r="C34" s="27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43"/>
      <c r="R34" s="4">
        <f>SUM(Flux_2022!$D34:$P34)</f>
        <v>0</v>
      </c>
      <c r="S34" s="44"/>
      <c r="T34" s="1"/>
      <c r="U34" s="1"/>
      <c r="V34" s="1"/>
      <c r="W34" s="1"/>
      <c r="X34" s="1"/>
      <c r="Y34" s="1"/>
      <c r="Z34" s="1"/>
    </row>
    <row r="35" ht="17.25" customHeight="1">
      <c r="A35" s="1"/>
      <c r="B35" s="30" t="s">
        <v>46</v>
      </c>
      <c r="C35" s="2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43"/>
      <c r="R35" s="4">
        <f>SUM(Flux_2022!$D35:$P35)</f>
        <v>0</v>
      </c>
      <c r="S35" s="44"/>
      <c r="T35" s="1"/>
      <c r="U35" s="1"/>
      <c r="V35" s="1"/>
      <c r="W35" s="1"/>
      <c r="X35" s="1"/>
      <c r="Y35" s="1"/>
      <c r="Z35" s="1"/>
    </row>
    <row r="36" ht="17.25" customHeight="1">
      <c r="A36" s="1"/>
      <c r="B36" s="30" t="s">
        <v>47</v>
      </c>
      <c r="C36" s="2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43"/>
      <c r="R36" s="4">
        <f>SUM(Flux_2022!$D36:$P36)</f>
        <v>0</v>
      </c>
      <c r="S36" s="44"/>
      <c r="T36" s="1"/>
      <c r="U36" s="1"/>
      <c r="V36" s="1"/>
      <c r="W36" s="1"/>
      <c r="X36" s="1"/>
      <c r="Y36" s="1"/>
      <c r="Z36" s="1"/>
    </row>
    <row r="37" ht="17.25" customHeight="1">
      <c r="A37" s="1"/>
      <c r="B37" s="30" t="s">
        <v>48</v>
      </c>
      <c r="C37" s="2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43"/>
      <c r="R37" s="4">
        <f>SUM(Flux_2022!$D37:$P37)</f>
        <v>0</v>
      </c>
      <c r="S37" s="44"/>
      <c r="T37" s="1"/>
      <c r="U37" s="1"/>
      <c r="V37" s="1"/>
      <c r="W37" s="1"/>
      <c r="X37" s="1"/>
      <c r="Y37" s="1"/>
      <c r="Z37" s="1"/>
    </row>
    <row r="38" ht="17.25" customHeight="1">
      <c r="A38" s="1"/>
      <c r="B38" s="30" t="s">
        <v>49</v>
      </c>
      <c r="C38" s="2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43"/>
      <c r="R38" s="4">
        <f>SUM(Flux_2022!$D38:$P38)</f>
        <v>0</v>
      </c>
      <c r="S38" s="44"/>
      <c r="T38" s="1"/>
      <c r="U38" s="1"/>
      <c r="V38" s="1"/>
      <c r="W38" s="1"/>
      <c r="X38" s="1"/>
      <c r="Y38" s="1"/>
      <c r="Z38" s="1"/>
    </row>
    <row r="39" ht="17.25" customHeight="1">
      <c r="A39" s="1"/>
      <c r="B39" s="45" t="s">
        <v>50</v>
      </c>
      <c r="C39" s="2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43"/>
      <c r="R39" s="4">
        <f>SUM(Flux_2022!$D39:$P39)</f>
        <v>0</v>
      </c>
      <c r="S39" s="44"/>
      <c r="T39" s="1"/>
      <c r="U39" s="1"/>
      <c r="V39" s="1"/>
      <c r="W39" s="1"/>
      <c r="X39" s="1"/>
      <c r="Y39" s="1"/>
      <c r="Z39" s="1"/>
    </row>
    <row r="40" ht="17.25" customHeight="1">
      <c r="A40" s="1"/>
      <c r="B40" s="45" t="s">
        <v>51</v>
      </c>
      <c r="C40" s="2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43"/>
      <c r="R40" s="4">
        <f>SUM(Flux_2022!$D40:$P40)</f>
        <v>0</v>
      </c>
      <c r="S40" s="44"/>
      <c r="T40" s="1"/>
      <c r="U40" s="1"/>
      <c r="V40" s="1"/>
      <c r="W40" s="1"/>
      <c r="X40" s="1"/>
      <c r="Y40" s="1"/>
      <c r="Z40" s="1"/>
    </row>
    <row r="41" ht="17.25" customHeight="1">
      <c r="A41" s="1"/>
      <c r="B41" s="45" t="s">
        <v>52</v>
      </c>
      <c r="C41" s="2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43"/>
      <c r="R41" s="4">
        <f>SUM(Flux_2022!$D41:$P41)</f>
        <v>0</v>
      </c>
      <c r="S41" s="44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46" t="s">
        <v>18</v>
      </c>
      <c r="C42" s="27"/>
      <c r="D42" s="4">
        <f>SUBTOTAL(109,Flux_2022!$D$19:$D$41)</f>
        <v>0</v>
      </c>
      <c r="E42" s="4">
        <f>SUBTOTAL(109,Flux_2022!$E$19:$E$41)</f>
        <v>0</v>
      </c>
      <c r="F42" s="4">
        <f>SUBTOTAL(109,Flux_2022!$F$19:$F$41)</f>
        <v>0</v>
      </c>
      <c r="G42" s="4">
        <f>SUBTOTAL(109,Flux_2022!$G$19:$G$41)</f>
        <v>0</v>
      </c>
      <c r="H42" s="4">
        <f>SUBTOTAL(109,Flux_2022!$H$19:$H$41)</f>
        <v>0</v>
      </c>
      <c r="I42" s="4">
        <f>SUBTOTAL(109,Flux_2022!$I$19:$I$41)</f>
        <v>0</v>
      </c>
      <c r="J42" s="4">
        <f>SUBTOTAL(109,Flux_2022!$J$19:$J$41)</f>
        <v>0</v>
      </c>
      <c r="K42" s="4">
        <f>SUBTOTAL(109,Flux_2022!$K$19:$K$41)</f>
        <v>0</v>
      </c>
      <c r="L42" s="4">
        <f>SUBTOTAL(109,Flux_2022!$L$19:$L$41)</f>
        <v>0</v>
      </c>
      <c r="M42" s="4">
        <f>SUBTOTAL(109,Flux_2022!$M$19:$M$41)</f>
        <v>0</v>
      </c>
      <c r="N42" s="4">
        <f>SUBTOTAL(109,Flux_2022!$N$19:$N$41)</f>
        <v>0</v>
      </c>
      <c r="O42" s="4">
        <f>SUBTOTAL(109,Flux_2022!$O$19:$O$41)</f>
        <v>0</v>
      </c>
      <c r="P42" s="4">
        <f>SUBTOTAL(109,Flux_2022!$P$19:$P$41)</f>
        <v>0</v>
      </c>
      <c r="Q42" s="32"/>
      <c r="R42" s="4">
        <f>SUBTOTAL(109,Flux_2022!$R$19:$R$41)</f>
        <v>0</v>
      </c>
      <c r="S42" s="1"/>
      <c r="T42" s="1"/>
      <c r="U42" s="1"/>
      <c r="V42" s="1"/>
      <c r="W42" s="1"/>
      <c r="X42" s="1"/>
      <c r="Y42" s="1"/>
      <c r="Z42" s="1"/>
    </row>
    <row r="43" ht="17.25" customHeight="1">
      <c r="A43" s="1"/>
      <c r="B43" s="2"/>
      <c r="T43" s="1"/>
      <c r="U43" s="1"/>
      <c r="V43" s="1"/>
      <c r="W43" s="1"/>
      <c r="X43" s="1"/>
      <c r="Y43" s="1"/>
      <c r="Z43" s="1"/>
    </row>
    <row r="44" ht="17.25" customHeight="1">
      <c r="A44" s="1"/>
      <c r="B44" s="42" t="s">
        <v>53</v>
      </c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7"/>
      <c r="R44" s="1"/>
      <c r="S44" s="1"/>
      <c r="T44" s="1"/>
      <c r="U44" s="1"/>
      <c r="V44" s="1"/>
      <c r="W44" s="1"/>
      <c r="X44" s="1"/>
      <c r="Y44" s="1"/>
      <c r="Z44" s="1"/>
    </row>
    <row r="45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7.25" customHeight="1">
      <c r="A46" s="1"/>
      <c r="B46" s="30" t="s">
        <v>54</v>
      </c>
      <c r="C46" s="2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  <c r="R46" s="4">
        <f>SUM(Flux_2022!$D46:$P46)</f>
        <v>0</v>
      </c>
      <c r="S46" s="44"/>
      <c r="T46" s="1"/>
      <c r="U46" s="1"/>
      <c r="V46" s="1"/>
      <c r="W46" s="1"/>
      <c r="X46" s="1"/>
      <c r="Y46" s="1"/>
      <c r="Z46" s="1"/>
    </row>
    <row r="47" ht="17.25" customHeight="1">
      <c r="A47" s="1"/>
      <c r="B47" s="30" t="s">
        <v>55</v>
      </c>
      <c r="C47" s="2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  <c r="R47" s="4">
        <f>SUM(Flux_2022!$D47:$P47)</f>
        <v>0</v>
      </c>
      <c r="S47" s="44"/>
      <c r="T47" s="1"/>
      <c r="U47" s="1"/>
      <c r="V47" s="1"/>
      <c r="W47" s="1"/>
      <c r="X47" s="1"/>
      <c r="Y47" s="1"/>
      <c r="Z47" s="1"/>
    </row>
    <row r="48" ht="17.25" customHeight="1">
      <c r="A48" s="1"/>
      <c r="B48" s="30" t="s">
        <v>56</v>
      </c>
      <c r="C48" s="2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/>
      <c r="R48" s="4">
        <f>SUM(Flux_2022!$D48:$P48)</f>
        <v>0</v>
      </c>
      <c r="S48" s="44"/>
      <c r="T48" s="1"/>
      <c r="U48" s="1"/>
      <c r="V48" s="1"/>
      <c r="W48" s="1"/>
      <c r="X48" s="1"/>
      <c r="Y48" s="1"/>
      <c r="Z48" s="1"/>
    </row>
    <row r="49" ht="17.25" customHeight="1">
      <c r="A49" s="1"/>
      <c r="B49" s="30" t="s">
        <v>57</v>
      </c>
      <c r="C49" s="2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4">
        <f>SUM(Flux_2022!$D49:$P49)</f>
        <v>0</v>
      </c>
      <c r="S49" s="44"/>
      <c r="T49" s="1"/>
      <c r="U49" s="1"/>
      <c r="V49" s="1"/>
      <c r="W49" s="1"/>
      <c r="X49" s="1"/>
      <c r="Y49" s="1"/>
      <c r="Z49" s="1"/>
    </row>
    <row r="50" ht="17.25" customHeight="1">
      <c r="A50" s="1"/>
      <c r="B50" s="30" t="s">
        <v>58</v>
      </c>
      <c r="C50" s="2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2"/>
      <c r="R50" s="4">
        <f>SUM(Flux_2022!$D50:$P50)</f>
        <v>0</v>
      </c>
      <c r="S50" s="44"/>
      <c r="T50" s="1"/>
      <c r="U50" s="1"/>
      <c r="V50" s="1"/>
      <c r="W50" s="1"/>
      <c r="X50" s="1"/>
      <c r="Y50" s="1"/>
      <c r="Z50" s="1"/>
    </row>
    <row r="51" ht="17.25" customHeight="1">
      <c r="A51" s="1"/>
      <c r="B51" s="30" t="s">
        <v>59</v>
      </c>
      <c r="C51" s="2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2"/>
      <c r="R51" s="4">
        <f>SUM(Flux_2022!$D51:$P51)</f>
        <v>0</v>
      </c>
      <c r="S51" s="44"/>
      <c r="T51" s="1"/>
      <c r="U51" s="1"/>
      <c r="V51" s="1"/>
      <c r="W51" s="1"/>
      <c r="X51" s="1"/>
      <c r="Y51" s="1"/>
      <c r="Z51" s="1"/>
    </row>
    <row r="52" ht="17.25" customHeight="1">
      <c r="A52" s="1"/>
      <c r="B52" s="30" t="s">
        <v>60</v>
      </c>
      <c r="C52" s="2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2"/>
      <c r="R52" s="4">
        <f>SUM(Flux_2022!$D52:$P52)</f>
        <v>0</v>
      </c>
      <c r="S52" s="44"/>
      <c r="T52" s="1"/>
      <c r="U52" s="1"/>
      <c r="V52" s="1"/>
      <c r="W52" s="1"/>
      <c r="X52" s="1"/>
      <c r="Y52" s="1"/>
      <c r="Z52" s="1"/>
    </row>
    <row r="53" ht="17.25" customHeight="1">
      <c r="A53" s="1"/>
      <c r="B53" s="30" t="s">
        <v>61</v>
      </c>
      <c r="C53" s="2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  <c r="R53" s="4">
        <f>SUM(Flux_2022!$D53:$P53)</f>
        <v>0</v>
      </c>
      <c r="S53" s="44"/>
      <c r="T53" s="1"/>
      <c r="U53" s="1"/>
      <c r="V53" s="1"/>
      <c r="W53" s="1"/>
      <c r="X53" s="1"/>
      <c r="Y53" s="1"/>
      <c r="Z53" s="1"/>
    </row>
    <row r="54" ht="17.25" customHeight="1">
      <c r="A54" s="1"/>
      <c r="B54" s="30" t="s">
        <v>62</v>
      </c>
      <c r="C54" s="2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  <c r="R54" s="4">
        <f>SUM(Flux_2022!$D54:$P54)</f>
        <v>0</v>
      </c>
      <c r="S54" s="44"/>
      <c r="T54" s="1"/>
      <c r="U54" s="1"/>
      <c r="V54" s="1"/>
      <c r="W54" s="1"/>
      <c r="X54" s="1"/>
      <c r="Y54" s="1"/>
      <c r="Z54" s="1"/>
    </row>
    <row r="55" ht="17.25" customHeight="1">
      <c r="A55" s="1"/>
      <c r="B55" s="30" t="s">
        <v>63</v>
      </c>
      <c r="C55" s="27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2"/>
      <c r="R55" s="4">
        <f>SUM(Flux_2022!$D55:$P55)</f>
        <v>0</v>
      </c>
      <c r="S55" s="44"/>
      <c r="T55" s="1"/>
      <c r="U55" s="1"/>
      <c r="V55" s="1"/>
      <c r="W55" s="1"/>
      <c r="X55" s="1"/>
      <c r="Y55" s="1"/>
      <c r="Z55" s="1"/>
    </row>
    <row r="56" ht="17.25" customHeight="1">
      <c r="A56" s="1"/>
      <c r="B56" s="30" t="s">
        <v>64</v>
      </c>
      <c r="C56" s="2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  <c r="R56" s="4">
        <f>SUM(Flux_2022!$D56:$P56)</f>
        <v>0</v>
      </c>
      <c r="S56" s="44"/>
      <c r="T56" s="1"/>
      <c r="U56" s="1"/>
      <c r="V56" s="1"/>
      <c r="W56" s="1"/>
      <c r="X56" s="1"/>
      <c r="Y56" s="1"/>
      <c r="Z56" s="1"/>
    </row>
    <row r="57" ht="17.25" customHeight="1">
      <c r="A57" s="1"/>
      <c r="B57" s="30" t="s">
        <v>65</v>
      </c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  <c r="R57" s="4">
        <f>SUM(Flux_2022!$D57:$P57)</f>
        <v>0</v>
      </c>
      <c r="S57" s="44"/>
      <c r="T57" s="1"/>
      <c r="U57" s="1"/>
      <c r="V57" s="1"/>
      <c r="W57" s="1"/>
      <c r="X57" s="1"/>
      <c r="Y57" s="1"/>
      <c r="Z57" s="1"/>
    </row>
    <row r="58" ht="17.25" customHeight="1">
      <c r="A58" s="1"/>
      <c r="B58" s="30" t="s">
        <v>66</v>
      </c>
      <c r="C58" s="2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2"/>
      <c r="R58" s="4">
        <f>SUM(Flux_2022!$D58:$P58)</f>
        <v>0</v>
      </c>
      <c r="S58" s="44"/>
      <c r="T58" s="1"/>
      <c r="U58" s="1"/>
      <c r="V58" s="1"/>
      <c r="W58" s="1"/>
      <c r="X58" s="1"/>
      <c r="Y58" s="1"/>
      <c r="Z58" s="1"/>
    </row>
    <row r="59" ht="17.25" customHeight="1">
      <c r="A59" s="1"/>
      <c r="B59" s="30" t="s">
        <v>67</v>
      </c>
      <c r="C59" s="2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2"/>
      <c r="R59" s="4">
        <f>SUM(Flux_2022!$D59:$P59)</f>
        <v>0</v>
      </c>
      <c r="S59" s="44"/>
      <c r="T59" s="1"/>
      <c r="U59" s="1"/>
      <c r="V59" s="1"/>
      <c r="W59" s="1"/>
      <c r="X59" s="1"/>
      <c r="Y59" s="1"/>
      <c r="Z59" s="1"/>
    </row>
    <row r="60" ht="17.25" customHeight="1">
      <c r="A60" s="47"/>
      <c r="B60" s="45"/>
      <c r="C60" s="2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2"/>
      <c r="R60" s="4">
        <f>SUM(Flux_2022!$D60:$P60)</f>
        <v>0</v>
      </c>
      <c r="S60" s="44"/>
      <c r="T60" s="47"/>
      <c r="U60" s="47"/>
      <c r="V60" s="47"/>
      <c r="W60" s="47"/>
      <c r="X60" s="47"/>
      <c r="Y60" s="47"/>
      <c r="Z60" s="47"/>
    </row>
    <row r="61" ht="17.25" customHeight="1">
      <c r="A61" s="1"/>
      <c r="B61" s="46" t="s">
        <v>18</v>
      </c>
      <c r="C61" s="27"/>
      <c r="D61" s="4">
        <f>SUBTOTAL(109,Flux_2022!$D$46:$D$60)</f>
        <v>0</v>
      </c>
      <c r="E61" s="4">
        <f>SUBTOTAL(109,Flux_2022!$E$46:$E$60)</f>
        <v>0</v>
      </c>
      <c r="F61" s="4">
        <f>SUBTOTAL(109,Flux_2022!$F$46:$F$60)</f>
        <v>0</v>
      </c>
      <c r="G61" s="4">
        <f>SUBTOTAL(109,Flux_2022!$G$46:$G$60)</f>
        <v>0</v>
      </c>
      <c r="H61" s="4">
        <f>SUBTOTAL(109,Flux_2022!$H$46:$H$60)</f>
        <v>0</v>
      </c>
      <c r="I61" s="4">
        <f>SUBTOTAL(109,Flux_2022!$I$46:$I$60)</f>
        <v>0</v>
      </c>
      <c r="J61" s="4">
        <f>SUBTOTAL(109,Flux_2022!$J$46:$J$60)</f>
        <v>0</v>
      </c>
      <c r="K61" s="4">
        <f>SUBTOTAL(109,Flux_2022!$K$46:$K$60)</f>
        <v>0</v>
      </c>
      <c r="L61" s="4">
        <f>SUBTOTAL(109,Flux_2022!$L$46:$L$60)</f>
        <v>0</v>
      </c>
      <c r="M61" s="4">
        <f>SUBTOTAL(109,Flux_2022!$M$46:$M$60)</f>
        <v>0</v>
      </c>
      <c r="N61" s="4">
        <f>SUBTOTAL(109,Flux_2022!$N$46:$N$60)</f>
        <v>0</v>
      </c>
      <c r="O61" s="4">
        <f>SUBTOTAL(109,Flux_2022!$O$46:$O$60)</f>
        <v>0</v>
      </c>
      <c r="P61" s="4">
        <f>SUBTOTAL(109,Flux_2022!$P$46:$P$60)</f>
        <v>0</v>
      </c>
      <c r="Q61" s="32"/>
      <c r="R61" s="4">
        <f>SUBTOTAL(109,Flux_2022!$R$46:$R$60)</f>
        <v>0</v>
      </c>
      <c r="S61" s="47"/>
      <c r="T61" s="1"/>
      <c r="U61" s="1"/>
      <c r="V61" s="1"/>
      <c r="W61" s="1"/>
      <c r="X61" s="1"/>
      <c r="Y61" s="1"/>
      <c r="Z61" s="1"/>
    </row>
    <row r="62" ht="17.25" customHeight="1">
      <c r="A62" s="1"/>
      <c r="B62" s="37" t="s">
        <v>68</v>
      </c>
      <c r="C62" s="34"/>
      <c r="D62" s="38">
        <f>SUM(Flux_2022!$D$19:$D$41,Flux_2022!$D$46:$D$60)</f>
        <v>0</v>
      </c>
      <c r="E62" s="38">
        <f>SUM(Flux_2022!$E$19:$E$41,Flux_2022!$E$46:$E$60)</f>
        <v>0</v>
      </c>
      <c r="F62" s="38">
        <f>SUM(Flux_2022!$F$19:$F$41,Flux_2022!$F$46:$F$60)</f>
        <v>0</v>
      </c>
      <c r="G62" s="38">
        <f>SUM(Flux_2022!$G$19:$G$41,Flux_2022!$G$46:$G$60)</f>
        <v>0</v>
      </c>
      <c r="H62" s="38">
        <f>SUM(Flux_2022!$H$19:$H$41,Flux_2022!$H$46:$H$60)</f>
        <v>0</v>
      </c>
      <c r="I62" s="38">
        <f>SUM(Flux_2022!$I$19:$I$41,Flux_2022!$I$46:$I$60)</f>
        <v>0</v>
      </c>
      <c r="J62" s="38">
        <f>SUM(Flux_2022!$J$19:$J$41,Flux_2022!$J$46:$J$60)</f>
        <v>0</v>
      </c>
      <c r="K62" s="38">
        <f>SUM(Flux_2022!$K$19:$K$41,Flux_2022!$K$46:$K$60)</f>
        <v>0</v>
      </c>
      <c r="L62" s="38">
        <f>SUM(Flux_2022!$L$19:$L$41,Flux_2022!$L$46:$L$60)</f>
        <v>0</v>
      </c>
      <c r="M62" s="38">
        <f>SUM(Flux_2022!$M$19:$M$41,Flux_2022!$M$46:$M$60)</f>
        <v>0</v>
      </c>
      <c r="N62" s="38">
        <f>SUM(Flux_2022!$N$19:$N$41,Flux_2022!$N$46:$N$60)</f>
        <v>0</v>
      </c>
      <c r="O62" s="38">
        <f>SUM(Flux_2022!$O$19:$O$41,Flux_2022!$O$46:$O$60)</f>
        <v>0</v>
      </c>
      <c r="P62" s="38">
        <f>SUM(Flux_2022!$P$19:$P$41,Flux_2022!$P$46:$P$60)</f>
        <v>0</v>
      </c>
      <c r="Q62" s="34"/>
      <c r="R62" s="38">
        <f>SUM(Flux_2022!$R$19:$R$41,Flux_2022!$R$46:$R$60)</f>
        <v>0</v>
      </c>
      <c r="S62" s="48"/>
      <c r="T62" s="1"/>
      <c r="U62" s="1"/>
      <c r="V62" s="1"/>
      <c r="W62" s="1"/>
      <c r="X62" s="1"/>
      <c r="Y62" s="1"/>
      <c r="Z62" s="1"/>
    </row>
    <row r="63" ht="17.25" customHeight="1">
      <c r="A63" s="1"/>
      <c r="B63" s="41"/>
      <c r="T63" s="1"/>
      <c r="U63" s="1"/>
      <c r="V63" s="1"/>
      <c r="W63" s="1"/>
      <c r="X63" s="1"/>
      <c r="Y63" s="1"/>
      <c r="Z63" s="1"/>
    </row>
    <row r="64" ht="17.25" customHeight="1">
      <c r="A64" s="1"/>
      <c r="B64" s="37" t="s">
        <v>69</v>
      </c>
      <c r="C64" s="34"/>
      <c r="D64" s="38">
        <f t="shared" ref="D64:P64" si="2">D15-D62</f>
        <v>0</v>
      </c>
      <c r="E64" s="38">
        <f t="shared" si="2"/>
        <v>0</v>
      </c>
      <c r="F64" s="38">
        <f t="shared" si="2"/>
        <v>0</v>
      </c>
      <c r="G64" s="38">
        <f t="shared" si="2"/>
        <v>0</v>
      </c>
      <c r="H64" s="38">
        <f t="shared" si="2"/>
        <v>0</v>
      </c>
      <c r="I64" s="38">
        <f t="shared" si="2"/>
        <v>0</v>
      </c>
      <c r="J64" s="38">
        <f t="shared" si="2"/>
        <v>0</v>
      </c>
      <c r="K64" s="38">
        <f t="shared" si="2"/>
        <v>0</v>
      </c>
      <c r="L64" s="38">
        <f t="shared" si="2"/>
        <v>0</v>
      </c>
      <c r="M64" s="38">
        <f t="shared" si="2"/>
        <v>0</v>
      </c>
      <c r="N64" s="38">
        <f t="shared" si="2"/>
        <v>0</v>
      </c>
      <c r="O64" s="38">
        <f t="shared" si="2"/>
        <v>0</v>
      </c>
      <c r="P64" s="38">
        <f t="shared" si="2"/>
        <v>0</v>
      </c>
      <c r="Q64" s="34"/>
      <c r="R64" s="38">
        <f>R15-R62</f>
        <v>0</v>
      </c>
      <c r="S64" s="48"/>
      <c r="T64" s="1"/>
      <c r="U64" s="1"/>
      <c r="V64" s="1"/>
      <c r="W64" s="1"/>
      <c r="X64" s="1"/>
      <c r="Y64" s="1"/>
      <c r="Z64" s="1"/>
    </row>
    <row r="65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16:S16"/>
    <mergeCell ref="B43:S43"/>
    <mergeCell ref="B63:S63"/>
  </mergeCells>
  <conditionalFormatting sqref="E6:P6">
    <cfRule type="expression" dxfId="0" priority="1">
      <formula>E6&lt;0</formula>
    </cfRule>
  </conditionalFormatting>
  <conditionalFormatting sqref="E64:P64">
    <cfRule type="expression" dxfId="0" priority="2">
      <formula>E64&lt;0</formula>
    </cfRule>
  </conditionalFormatting>
  <conditionalFormatting sqref="E15:P15">
    <cfRule type="expression" dxfId="0" priority="3">
      <formula>E15&lt;0</formula>
    </cfRule>
  </conditionalFormatting>
  <printOptions horizontalCentered="1" verticalCentered="1"/>
  <pageMargins bottom="0.5" footer="0.0" header="0.0" left="0.5" right="0.5" top="0.5"/>
  <pageSetup orientation="landscape"/>
  <drawing r:id="rId1"/>
  <extLst>
    <ext uri="{05C60535-1F16-4fd2-B633-F4F36F0B64E0}">
      <x14:sparklineGroups>
        <x14:sparklineGroup displayEmptyCellsAs="gap">
          <x14:colorSeries rgb="FFA5A5A5"/>
          <x14:sparklines>
            <x14:sparkline>
              <xm:f>Flux_2022!D6:P6</xm:f>
              <xm:sqref>S6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Flux_2022!D14:P14</xm:f>
              <xm:sqref>S14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Flux_2022!D15:P15</xm:f>
              <xm:sqref>S15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Flux_2022!D42:P42</xm:f>
              <xm:sqref>S42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Flux_2022!D61:P61</xm:f>
              <xm:sqref>S61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Flux_2022!D62:P62</xm:f>
              <xm:sqref>S62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Flux_2022!D64:P64</xm:f>
              <xm:sqref>S64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14"/>
    <col customWidth="1" min="2" max="2" width="58.43"/>
    <col customWidth="1" min="3" max="3" width="2.86"/>
    <col customWidth="1" min="4" max="16" width="13.14"/>
    <col customWidth="1" min="17" max="17" width="2.86"/>
    <col customWidth="1" min="18" max="26" width="9.0"/>
  </cols>
  <sheetData>
    <row r="1" ht="42.0" customHeight="1">
      <c r="A1" s="1"/>
      <c r="B1" s="5" t="s">
        <v>70</v>
      </c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"/>
      <c r="U1" s="1"/>
      <c r="V1" s="1"/>
      <c r="W1" s="1"/>
      <c r="X1" s="1"/>
      <c r="Y1" s="1"/>
      <c r="Z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1"/>
      <c r="B3" s="9" t="s">
        <v>16</v>
      </c>
      <c r="C3" s="1"/>
      <c r="D3" s="10" t="s">
        <v>17</v>
      </c>
      <c r="E3" s="11" t="str">
        <f>UPPER(TEXT(Débutexercicecomptable,"mmm"))</f>
        <v>JANV.</v>
      </c>
      <c r="F3" s="11" t="str">
        <f>UPPER(TEXT(EOMONTH(Débutexercicecomptable,1),"mmm"))</f>
        <v>FÉVR.</v>
      </c>
      <c r="G3" s="11" t="str">
        <f>UPPER(TEXT(EOMONTH(Débutexercicecomptable,2),"mmm"))</f>
        <v>MARS</v>
      </c>
      <c r="H3" s="11" t="str">
        <f>UPPER(TEXT(EOMONTH(Débutexercicecomptable,3),"mmm"))</f>
        <v>AVR.</v>
      </c>
      <c r="I3" s="11" t="str">
        <f>UPPER(TEXT(EOMONTH(Débutexercicecomptable,4),"mmm"))</f>
        <v>MAI</v>
      </c>
      <c r="J3" s="11" t="str">
        <f>UPPER(TEXT(EOMONTH(Débutexercicecomptable,5),"mmm"))</f>
        <v>JUIN</v>
      </c>
      <c r="K3" s="11" t="str">
        <f>UPPER(TEXT(EOMONTH(Débutexercicecomptable,6),"mmm"))</f>
        <v>JUIL.</v>
      </c>
      <c r="L3" s="11" t="str">
        <f>UPPER(TEXT(EOMONTH(Débutexercicecomptable,7),"mmm"))</f>
        <v>AOÛT</v>
      </c>
      <c r="M3" s="11" t="str">
        <f>UPPER(TEXT(EOMONTH(Débutexercicecomptable,8),"mmm"))</f>
        <v>SEPT.</v>
      </c>
      <c r="N3" s="11" t="str">
        <f>UPPER(TEXT(EOMONTH(Débutexercicecomptable,9),"mmm"))</f>
        <v>OCT.</v>
      </c>
      <c r="O3" s="11" t="str">
        <f>UPPER(TEXT(EOMONTH(Débutexercicecomptable,10),"mmm"))</f>
        <v>NOV.</v>
      </c>
      <c r="P3" s="11" t="str">
        <f>UPPER(TEXT(EOMONTH(Débutexercicecomptable,11),"mmm"))</f>
        <v>DÉC.</v>
      </c>
      <c r="Q3" s="12"/>
      <c r="R3" s="13" t="s">
        <v>18</v>
      </c>
      <c r="S3" s="1"/>
      <c r="T3" s="1"/>
      <c r="U3" s="1"/>
      <c r="V3" s="1"/>
      <c r="W3" s="1"/>
      <c r="X3" s="1"/>
      <c r="Y3" s="1"/>
      <c r="Z3" s="1"/>
    </row>
    <row r="4" ht="16.5" customHeight="1">
      <c r="A4" s="1"/>
      <c r="B4" s="14">
        <v>44927.0</v>
      </c>
      <c r="C4" s="1"/>
      <c r="D4" s="15" t="s">
        <v>19</v>
      </c>
      <c r="E4" s="16">
        <f>B4</f>
        <v>44927</v>
      </c>
      <c r="F4" s="16">
        <f>B4</f>
        <v>44927</v>
      </c>
      <c r="G4" s="16">
        <f t="shared" ref="G4:P4" si="1">$B$4</f>
        <v>44927</v>
      </c>
      <c r="H4" s="16">
        <f t="shared" si="1"/>
        <v>44927</v>
      </c>
      <c r="I4" s="16">
        <f t="shared" si="1"/>
        <v>44927</v>
      </c>
      <c r="J4" s="16">
        <f t="shared" si="1"/>
        <v>44927</v>
      </c>
      <c r="K4" s="16">
        <f t="shared" si="1"/>
        <v>44927</v>
      </c>
      <c r="L4" s="16">
        <f t="shared" si="1"/>
        <v>44927</v>
      </c>
      <c r="M4" s="16">
        <f t="shared" si="1"/>
        <v>44927</v>
      </c>
      <c r="N4" s="16">
        <f t="shared" si="1"/>
        <v>44927</v>
      </c>
      <c r="O4" s="16">
        <f t="shared" si="1"/>
        <v>44927</v>
      </c>
      <c r="P4" s="16">
        <f t="shared" si="1"/>
        <v>44927</v>
      </c>
      <c r="Q4" s="17"/>
      <c r="R4" s="10" t="s">
        <v>20</v>
      </c>
      <c r="S4" s="1"/>
      <c r="T4" s="1"/>
      <c r="U4" s="1"/>
      <c r="V4" s="1"/>
      <c r="W4" s="1"/>
      <c r="X4" s="1"/>
      <c r="Y4" s="1"/>
      <c r="Z4" s="1"/>
    </row>
    <row r="5" ht="17.25" customHeight="1">
      <c r="A5" s="1"/>
      <c r="B5" s="18"/>
      <c r="C5" s="1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  <c r="R5" s="22"/>
      <c r="S5" s="1"/>
      <c r="T5" s="1"/>
      <c r="U5" s="1"/>
      <c r="V5" s="1"/>
      <c r="W5" s="1"/>
      <c r="X5" s="1"/>
      <c r="Y5" s="1"/>
      <c r="Z5" s="1"/>
    </row>
    <row r="6" ht="17.25" customHeight="1">
      <c r="A6" s="1"/>
      <c r="B6" s="23" t="s">
        <v>21</v>
      </c>
      <c r="C6" s="1"/>
      <c r="D6" s="24"/>
      <c r="E6" s="24">
        <f t="shared" ref="E6:P6" si="2">D65</f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5"/>
      <c r="R6" s="24">
        <f>P6</f>
        <v>0</v>
      </c>
      <c r="S6" s="26"/>
      <c r="T6" s="1"/>
      <c r="U6" s="1"/>
      <c r="V6" s="1"/>
      <c r="W6" s="1"/>
      <c r="X6" s="1"/>
      <c r="Y6" s="1"/>
      <c r="Z6" s="1"/>
    </row>
    <row r="7" ht="17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7"/>
      <c r="R7" s="1"/>
      <c r="S7" s="1"/>
      <c r="T7" s="1"/>
      <c r="U7" s="1"/>
      <c r="V7" s="1"/>
      <c r="W7" s="1"/>
      <c r="X7" s="1"/>
      <c r="Y7" s="1"/>
      <c r="Z7" s="1"/>
    </row>
    <row r="8" ht="17.25" customHeight="1">
      <c r="A8" s="1"/>
      <c r="B8" s="28" t="s">
        <v>22</v>
      </c>
      <c r="C8" s="1"/>
      <c r="D8" s="1"/>
      <c r="E8" s="29" t="s">
        <v>23</v>
      </c>
      <c r="F8" s="29" t="s">
        <v>23</v>
      </c>
      <c r="G8" s="29" t="s">
        <v>23</v>
      </c>
      <c r="H8" s="29" t="s">
        <v>23</v>
      </c>
      <c r="I8" s="29" t="s">
        <v>23</v>
      </c>
      <c r="J8" s="29" t="s">
        <v>23</v>
      </c>
      <c r="K8" s="29" t="s">
        <v>23</v>
      </c>
      <c r="L8" s="29" t="s">
        <v>23</v>
      </c>
      <c r="M8" s="29" t="s">
        <v>23</v>
      </c>
      <c r="N8" s="29" t="s">
        <v>23</v>
      </c>
      <c r="O8" s="29" t="s">
        <v>23</v>
      </c>
      <c r="P8" s="29" t="s">
        <v>23</v>
      </c>
      <c r="Q8" s="27"/>
      <c r="R8" s="1"/>
      <c r="S8" s="1"/>
      <c r="T8" s="1"/>
      <c r="U8" s="1"/>
      <c r="V8" s="1"/>
      <c r="W8" s="1"/>
      <c r="X8" s="1"/>
      <c r="Y8" s="1"/>
      <c r="Z8" s="1"/>
    </row>
    <row r="9" ht="17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7.25" customHeight="1">
      <c r="A10" s="1"/>
      <c r="B10" s="30" t="s">
        <v>24</v>
      </c>
      <c r="C10" s="2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  <c r="R10" s="4">
        <f>SUM(Flux_2023!$D10:$P10)</f>
        <v>0</v>
      </c>
      <c r="S10" s="1"/>
      <c r="T10" s="1"/>
      <c r="U10" s="1"/>
      <c r="V10" s="1"/>
      <c r="W10" s="1"/>
      <c r="X10" s="1"/>
      <c r="Y10" s="1"/>
      <c r="Z10" s="1"/>
    </row>
    <row r="11" ht="17.25" customHeight="1">
      <c r="A11" s="1"/>
      <c r="B11" s="30" t="s">
        <v>25</v>
      </c>
      <c r="C11" s="27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4">
        <f>SUM(Flux_2023!$D11:$P11)</f>
        <v>0</v>
      </c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30" t="s">
        <v>26</v>
      </c>
      <c r="C12" s="33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  <c r="R12" s="4">
        <f>SUM(Flux_2023!$D12:$P12)</f>
        <v>0</v>
      </c>
      <c r="S12" s="1"/>
      <c r="T12" s="1"/>
      <c r="U12" s="1"/>
      <c r="V12" s="1"/>
      <c r="W12" s="1"/>
      <c r="X12" s="1"/>
      <c r="Y12" s="1"/>
      <c r="Z12" s="1"/>
    </row>
    <row r="13" ht="17.25" customHeight="1">
      <c r="A13" s="1"/>
      <c r="B13" s="30" t="s">
        <v>27</v>
      </c>
      <c r="C13" s="34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4">
        <f>SUM(Flux_2023!$D13:$P13)</f>
        <v>0</v>
      </c>
      <c r="S13" s="1"/>
      <c r="T13" s="1"/>
      <c r="U13" s="1"/>
      <c r="V13" s="1"/>
      <c r="W13" s="1"/>
      <c r="X13" s="1"/>
      <c r="Y13" s="1"/>
      <c r="Z13" s="1"/>
    </row>
    <row r="14" ht="17.25" customHeight="1">
      <c r="A14" s="1"/>
      <c r="B14" s="35" t="s">
        <v>18</v>
      </c>
      <c r="C14" s="36"/>
      <c r="D14" s="4">
        <f>SUBTOTAL(109,Flux_2023!$D$10:$D$13)</f>
        <v>0</v>
      </c>
      <c r="E14" s="4">
        <f>SUBTOTAL(109,Flux_2023!$E$10:$E$13)</f>
        <v>0</v>
      </c>
      <c r="F14" s="4">
        <f>SUBTOTAL(109,Flux_2023!$F$10:$F$13)</f>
        <v>0</v>
      </c>
      <c r="G14" s="4">
        <f>SUBTOTAL(109,Flux_2023!$G$10:$G$13)</f>
        <v>0</v>
      </c>
      <c r="H14" s="4">
        <f>SUBTOTAL(109,Flux_2023!$H$10:$H$13)</f>
        <v>0</v>
      </c>
      <c r="I14" s="4">
        <f>SUBTOTAL(109,Flux_2023!$I$10:$I$13)</f>
        <v>0</v>
      </c>
      <c r="J14" s="4">
        <f>SUBTOTAL(109,Flux_2023!$J$10:$J$13)</f>
        <v>0</v>
      </c>
      <c r="K14" s="4">
        <f>SUBTOTAL(109,Flux_2023!$K$10:$K$13)</f>
        <v>0</v>
      </c>
      <c r="L14" s="4">
        <f>SUBTOTAL(109,Flux_2023!$L$10:$L$13)</f>
        <v>0</v>
      </c>
      <c r="M14" s="4">
        <f>SUBTOTAL(109,Flux_2023!$M$10:$M$13)</f>
        <v>0</v>
      </c>
      <c r="N14" s="4">
        <f>SUBTOTAL(109,Flux_2023!$N$10:$N$13)</f>
        <v>0</v>
      </c>
      <c r="O14" s="4">
        <f>SUBTOTAL(109,Flux_2023!$O$10:$O$13)</f>
        <v>0</v>
      </c>
      <c r="P14" s="4">
        <f>SUBTOTAL(109,Flux_2023!$P$10:$P$13)</f>
        <v>0</v>
      </c>
      <c r="Q14" s="32"/>
      <c r="R14" s="4">
        <f>SUBTOTAL(109,Flux_2023!$R$10:$R$13)</f>
        <v>0</v>
      </c>
      <c r="S14" s="1"/>
      <c r="T14" s="1"/>
      <c r="U14" s="1"/>
      <c r="V14" s="1"/>
      <c r="W14" s="1"/>
      <c r="X14" s="1"/>
      <c r="Y14" s="1"/>
      <c r="Z14" s="1"/>
    </row>
    <row r="15" ht="17.25" customHeight="1">
      <c r="A15" s="1"/>
      <c r="B15" s="37" t="s">
        <v>28</v>
      </c>
      <c r="C15" s="34"/>
      <c r="D15" s="38">
        <f>D6+SUM(Flux_2023!$D$10:$D$13)</f>
        <v>0</v>
      </c>
      <c r="E15" s="38">
        <f>E6+SUM(Flux_2023!$E$10:$E$13)</f>
        <v>0</v>
      </c>
      <c r="F15" s="38">
        <f>F6+SUM(Flux_2023!$F$10:$F$13)</f>
        <v>0</v>
      </c>
      <c r="G15" s="38">
        <f>G6+SUM(Flux_2023!$G$10:$G$13)</f>
        <v>0</v>
      </c>
      <c r="H15" s="38">
        <f>H6+SUM(Flux_2023!$H$10:$H$13)</f>
        <v>0</v>
      </c>
      <c r="I15" s="38">
        <f>I6+SUM(Flux_2023!$I$10:$I$13)</f>
        <v>0</v>
      </c>
      <c r="J15" s="38">
        <f>J6+SUM(Flux_2023!$J$10:$J$13)</f>
        <v>0</v>
      </c>
      <c r="K15" s="38">
        <f>K6+SUM(Flux_2023!$K$10:$K$13)</f>
        <v>0</v>
      </c>
      <c r="L15" s="38">
        <f>L6+SUM(Flux_2023!$L$10:$L$13)</f>
        <v>0</v>
      </c>
      <c r="M15" s="38">
        <f>M6+SUM(Flux_2023!$M$10:$M$13)</f>
        <v>0</v>
      </c>
      <c r="N15" s="38">
        <f>N6+SUM(Flux_2023!$N$10:$N$13)</f>
        <v>0</v>
      </c>
      <c r="O15" s="38">
        <f>O6+SUM(Flux_2023!$O$10:$O$13)</f>
        <v>0</v>
      </c>
      <c r="P15" s="38">
        <f>P6+SUM(Flux_2023!$P$10:$P$13)</f>
        <v>0</v>
      </c>
      <c r="Q15" s="39"/>
      <c r="R15" s="38">
        <f>R6+SUM(Flux_2023!$R$10:$R$13)</f>
        <v>0</v>
      </c>
      <c r="S15" s="40"/>
      <c r="T15" s="1"/>
      <c r="U15" s="1"/>
      <c r="V15" s="1"/>
      <c r="W15" s="1"/>
      <c r="X15" s="1"/>
      <c r="Y15" s="1"/>
      <c r="Z15" s="1"/>
    </row>
    <row r="16" ht="17.25" customHeight="1">
      <c r="A16" s="1"/>
      <c r="B16" s="41"/>
      <c r="T16" s="1"/>
      <c r="U16" s="1"/>
      <c r="V16" s="1"/>
      <c r="W16" s="1"/>
      <c r="X16" s="1"/>
      <c r="Y16" s="1"/>
      <c r="Z16" s="1"/>
    </row>
    <row r="17" ht="17.25" customHeight="1">
      <c r="A17" s="1"/>
      <c r="B17" s="42" t="s">
        <v>29</v>
      </c>
      <c r="C17" s="2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7"/>
      <c r="R17" s="1"/>
      <c r="S17" s="1"/>
      <c r="T17" s="1"/>
      <c r="U17" s="1"/>
      <c r="V17" s="1"/>
      <c r="W17" s="1"/>
      <c r="X17" s="1"/>
      <c r="Y17" s="1"/>
      <c r="Z17" s="1"/>
    </row>
    <row r="18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7.25" customHeight="1">
      <c r="A19" s="1"/>
      <c r="B19" s="30" t="s">
        <v>30</v>
      </c>
      <c r="C19" s="2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43"/>
      <c r="R19" s="4">
        <f>SUM(Flux_2023!$D19:$P19)</f>
        <v>0</v>
      </c>
      <c r="S19" s="44"/>
      <c r="T19" s="1"/>
      <c r="U19" s="1"/>
      <c r="V19" s="1"/>
      <c r="W19" s="1"/>
      <c r="X19" s="1"/>
      <c r="Y19" s="1"/>
      <c r="Z19" s="1"/>
    </row>
    <row r="20" ht="17.25" customHeight="1">
      <c r="A20" s="1"/>
      <c r="B20" s="30" t="s">
        <v>31</v>
      </c>
      <c r="C20" s="2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43"/>
      <c r="R20" s="4">
        <f>SUM(Flux_2023!$D20:$P20)</f>
        <v>0</v>
      </c>
      <c r="S20" s="44"/>
      <c r="T20" s="1"/>
      <c r="U20" s="1"/>
      <c r="V20" s="1"/>
      <c r="W20" s="1"/>
      <c r="X20" s="1"/>
      <c r="Y20" s="1"/>
      <c r="Z20" s="1"/>
    </row>
    <row r="21" ht="17.25" customHeight="1">
      <c r="A21" s="1"/>
      <c r="B21" s="30" t="s">
        <v>32</v>
      </c>
      <c r="C21" s="2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43"/>
      <c r="R21" s="4">
        <f>SUM(Flux_2023!$D21:$P21)</f>
        <v>0</v>
      </c>
      <c r="S21" s="44"/>
      <c r="T21" s="1"/>
      <c r="U21" s="1"/>
      <c r="V21" s="1"/>
      <c r="W21" s="1"/>
      <c r="X21" s="1"/>
      <c r="Y21" s="1"/>
      <c r="Z21" s="1"/>
    </row>
    <row r="22" ht="17.25" customHeight="1">
      <c r="A22" s="1"/>
      <c r="B22" s="30" t="s">
        <v>33</v>
      </c>
      <c r="C22" s="2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43"/>
      <c r="R22" s="4">
        <f>SUM(Flux_2023!$D22:$P22)</f>
        <v>0</v>
      </c>
      <c r="S22" s="44"/>
      <c r="T22" s="1"/>
      <c r="U22" s="1"/>
      <c r="V22" s="1"/>
      <c r="W22" s="1"/>
      <c r="X22" s="1"/>
      <c r="Y22" s="1"/>
      <c r="Z22" s="1"/>
    </row>
    <row r="23" ht="17.25" customHeight="1">
      <c r="A23" s="1"/>
      <c r="B23" s="30" t="s">
        <v>34</v>
      </c>
      <c r="C23" s="2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43"/>
      <c r="R23" s="4">
        <f>SUM(Flux_2023!$D23:$P23)</f>
        <v>0</v>
      </c>
      <c r="S23" s="44"/>
      <c r="T23" s="1"/>
      <c r="U23" s="1"/>
      <c r="V23" s="1"/>
      <c r="W23" s="1"/>
      <c r="X23" s="1"/>
      <c r="Y23" s="1"/>
      <c r="Z23" s="1"/>
    </row>
    <row r="24" ht="17.25" customHeight="1">
      <c r="A24" s="1"/>
      <c r="B24" s="30" t="s">
        <v>35</v>
      </c>
      <c r="C24" s="2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43"/>
      <c r="R24" s="4">
        <f>SUM(Flux_2023!$D24:$P24)</f>
        <v>0</v>
      </c>
      <c r="S24" s="44"/>
      <c r="T24" s="1"/>
      <c r="U24" s="1"/>
      <c r="V24" s="1"/>
      <c r="W24" s="1"/>
      <c r="X24" s="1"/>
      <c r="Y24" s="1"/>
      <c r="Z24" s="1"/>
    </row>
    <row r="25" ht="17.25" customHeight="1">
      <c r="A25" s="1"/>
      <c r="B25" s="30" t="s">
        <v>36</v>
      </c>
      <c r="C25" s="2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43"/>
      <c r="R25" s="4">
        <f>SUM(Flux_2023!$D25:$P25)</f>
        <v>0</v>
      </c>
      <c r="S25" s="44"/>
      <c r="T25" s="1"/>
      <c r="U25" s="1"/>
      <c r="V25" s="1"/>
      <c r="W25" s="1"/>
      <c r="X25" s="1"/>
      <c r="Y25" s="1"/>
      <c r="Z25" s="1"/>
    </row>
    <row r="26" ht="17.25" customHeight="1">
      <c r="A26" s="1"/>
      <c r="B26" s="30" t="s">
        <v>37</v>
      </c>
      <c r="C26" s="2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43"/>
      <c r="R26" s="4">
        <f>SUM(Flux_2023!$D26:$P26)</f>
        <v>0</v>
      </c>
      <c r="S26" s="44"/>
      <c r="T26" s="1"/>
      <c r="U26" s="1"/>
      <c r="V26" s="1"/>
      <c r="W26" s="1"/>
      <c r="X26" s="1"/>
      <c r="Y26" s="1"/>
      <c r="Z26" s="1"/>
    </row>
    <row r="27" ht="17.25" customHeight="1">
      <c r="A27" s="1"/>
      <c r="B27" s="30" t="s">
        <v>38</v>
      </c>
      <c r="C27" s="2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43"/>
      <c r="R27" s="4">
        <f>SUM(Flux_2023!$D27:$P27)</f>
        <v>0</v>
      </c>
      <c r="S27" s="44"/>
      <c r="T27" s="1"/>
      <c r="U27" s="1"/>
      <c r="V27" s="1"/>
      <c r="W27" s="1"/>
      <c r="X27" s="1"/>
      <c r="Y27" s="1"/>
      <c r="Z27" s="1"/>
    </row>
    <row r="28" ht="17.25" customHeight="1">
      <c r="A28" s="1"/>
      <c r="B28" s="30" t="s">
        <v>39</v>
      </c>
      <c r="C28" s="27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43"/>
      <c r="R28" s="4">
        <f>SUM(Flux_2023!$D28:$P28)</f>
        <v>0</v>
      </c>
      <c r="S28" s="44"/>
      <c r="T28" s="1"/>
      <c r="U28" s="1"/>
      <c r="V28" s="1"/>
      <c r="W28" s="1"/>
      <c r="X28" s="1"/>
      <c r="Y28" s="1"/>
      <c r="Z28" s="1"/>
    </row>
    <row r="29" ht="17.25" customHeight="1">
      <c r="A29" s="1"/>
      <c r="B29" s="30" t="s">
        <v>40</v>
      </c>
      <c r="C29" s="2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43"/>
      <c r="R29" s="4">
        <f>SUM(Flux_2023!$D29:$P29)</f>
        <v>0</v>
      </c>
      <c r="S29" s="44"/>
      <c r="T29" s="1"/>
      <c r="U29" s="1"/>
      <c r="V29" s="1"/>
      <c r="W29" s="1"/>
      <c r="X29" s="1"/>
      <c r="Y29" s="1"/>
      <c r="Z29" s="1"/>
    </row>
    <row r="30" ht="17.25" customHeight="1">
      <c r="A30" s="1"/>
      <c r="B30" s="30" t="s">
        <v>41</v>
      </c>
      <c r="C30" s="2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43"/>
      <c r="R30" s="4">
        <f>SUM(Flux_2023!$D30:$P30)</f>
        <v>0</v>
      </c>
      <c r="S30" s="44"/>
      <c r="T30" s="1"/>
      <c r="U30" s="1"/>
      <c r="V30" s="1"/>
      <c r="W30" s="1"/>
      <c r="X30" s="1"/>
      <c r="Y30" s="1"/>
      <c r="Z30" s="1"/>
    </row>
    <row r="31" ht="17.25" customHeight="1">
      <c r="A31" s="1"/>
      <c r="B31" s="30" t="s">
        <v>42</v>
      </c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43"/>
      <c r="R31" s="4">
        <f>SUM(Flux_2023!$D31:$P31)</f>
        <v>0</v>
      </c>
      <c r="S31" s="44"/>
      <c r="T31" s="1"/>
      <c r="U31" s="1"/>
      <c r="V31" s="1"/>
      <c r="W31" s="1"/>
      <c r="X31" s="1"/>
      <c r="Y31" s="1"/>
      <c r="Z31" s="1"/>
    </row>
    <row r="32" ht="17.25" customHeight="1">
      <c r="A32" s="1"/>
      <c r="B32" s="30" t="s">
        <v>43</v>
      </c>
      <c r="C32" s="27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43"/>
      <c r="R32" s="4">
        <f>SUM(Flux_2023!$D32:$P32)</f>
        <v>0</v>
      </c>
      <c r="S32" s="44"/>
      <c r="T32" s="1"/>
      <c r="U32" s="1"/>
      <c r="V32" s="1"/>
      <c r="W32" s="1"/>
      <c r="X32" s="1"/>
      <c r="Y32" s="1"/>
      <c r="Z32" s="1"/>
    </row>
    <row r="33" ht="17.25" customHeight="1">
      <c r="A33" s="1"/>
      <c r="B33" s="30" t="s">
        <v>44</v>
      </c>
      <c r="C33" s="2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43"/>
      <c r="R33" s="4">
        <f>SUM(Flux_2023!$D33:$P33)</f>
        <v>0</v>
      </c>
      <c r="S33" s="44"/>
      <c r="T33" s="1"/>
      <c r="U33" s="1"/>
      <c r="V33" s="1"/>
      <c r="W33" s="1"/>
      <c r="X33" s="1"/>
      <c r="Y33" s="1"/>
      <c r="Z33" s="1"/>
    </row>
    <row r="34" ht="17.25" customHeight="1">
      <c r="A34" s="1"/>
      <c r="B34" s="30" t="s">
        <v>45</v>
      </c>
      <c r="C34" s="27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43"/>
      <c r="R34" s="4">
        <f>SUM(Flux_2023!$D34:$P34)</f>
        <v>0</v>
      </c>
      <c r="S34" s="44"/>
      <c r="T34" s="1"/>
      <c r="U34" s="1"/>
      <c r="V34" s="1"/>
      <c r="W34" s="1"/>
      <c r="X34" s="1"/>
      <c r="Y34" s="1"/>
      <c r="Z34" s="1"/>
    </row>
    <row r="35" ht="17.25" customHeight="1">
      <c r="A35" s="1"/>
      <c r="B35" s="30" t="s">
        <v>46</v>
      </c>
      <c r="C35" s="2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43"/>
      <c r="R35" s="4">
        <f>SUM(Flux_2023!$D35:$P35)</f>
        <v>0</v>
      </c>
      <c r="S35" s="44"/>
      <c r="T35" s="1"/>
      <c r="U35" s="1"/>
      <c r="V35" s="1"/>
      <c r="W35" s="1"/>
      <c r="X35" s="1"/>
      <c r="Y35" s="1"/>
      <c r="Z35" s="1"/>
    </row>
    <row r="36" ht="17.25" customHeight="1">
      <c r="A36" s="1"/>
      <c r="B36" s="30" t="s">
        <v>47</v>
      </c>
      <c r="C36" s="2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43"/>
      <c r="R36" s="4">
        <f>SUM(Flux_2023!$D36:$P36)</f>
        <v>0</v>
      </c>
      <c r="S36" s="44"/>
      <c r="T36" s="1"/>
      <c r="U36" s="1"/>
      <c r="V36" s="1"/>
      <c r="W36" s="1"/>
      <c r="X36" s="1"/>
      <c r="Y36" s="1"/>
      <c r="Z36" s="1"/>
    </row>
    <row r="37" ht="17.25" customHeight="1">
      <c r="A37" s="1"/>
      <c r="B37" s="30" t="s">
        <v>48</v>
      </c>
      <c r="C37" s="2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43"/>
      <c r="R37" s="4">
        <f>SUM(Flux_2023!$D37:$P37)</f>
        <v>0</v>
      </c>
      <c r="S37" s="44"/>
      <c r="T37" s="1"/>
      <c r="U37" s="1"/>
      <c r="V37" s="1"/>
      <c r="W37" s="1"/>
      <c r="X37" s="1"/>
      <c r="Y37" s="1"/>
      <c r="Z37" s="1"/>
    </row>
    <row r="38" ht="17.25" customHeight="1">
      <c r="A38" s="1"/>
      <c r="B38" s="30" t="s">
        <v>49</v>
      </c>
      <c r="C38" s="2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43"/>
      <c r="R38" s="4">
        <f>SUM(Flux_2023!$D38:$P38)</f>
        <v>0</v>
      </c>
      <c r="S38" s="44"/>
      <c r="T38" s="1"/>
      <c r="U38" s="1"/>
      <c r="V38" s="1"/>
      <c r="W38" s="1"/>
      <c r="X38" s="1"/>
      <c r="Y38" s="1"/>
      <c r="Z38" s="1"/>
    </row>
    <row r="39" ht="17.25" customHeight="1">
      <c r="A39" s="1"/>
      <c r="B39" s="45" t="s">
        <v>50</v>
      </c>
      <c r="C39" s="2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43"/>
      <c r="R39" s="4">
        <f>SUM(Flux_2023!$D39:$P39)</f>
        <v>0</v>
      </c>
      <c r="S39" s="44"/>
      <c r="T39" s="1"/>
      <c r="U39" s="1"/>
      <c r="V39" s="1"/>
      <c r="W39" s="1"/>
      <c r="X39" s="1"/>
      <c r="Y39" s="1"/>
      <c r="Z39" s="1"/>
    </row>
    <row r="40" ht="17.25" customHeight="1">
      <c r="A40" s="1"/>
      <c r="B40" s="45"/>
      <c r="C40" s="2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43"/>
      <c r="R40" s="4">
        <f>SUM(Flux_2023!$D40:$P40)</f>
        <v>0</v>
      </c>
      <c r="S40" s="44"/>
      <c r="T40" s="1"/>
      <c r="U40" s="1"/>
      <c r="V40" s="1"/>
      <c r="W40" s="1"/>
      <c r="X40" s="1"/>
      <c r="Y40" s="1"/>
      <c r="Z40" s="1"/>
    </row>
    <row r="41" ht="17.25" customHeight="1">
      <c r="A41" s="1"/>
      <c r="B41" s="45" t="s">
        <v>51</v>
      </c>
      <c r="C41" s="2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43"/>
      <c r="R41" s="4">
        <f>SUM(Flux_2023!$D41:$P41)</f>
        <v>0</v>
      </c>
      <c r="S41" s="44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45" t="s">
        <v>52</v>
      </c>
      <c r="C42" s="2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43"/>
      <c r="R42" s="4">
        <f>SUM(Flux_2023!$D42:$P42)</f>
        <v>0</v>
      </c>
      <c r="S42" s="44"/>
      <c r="T42" s="1"/>
      <c r="U42" s="1"/>
      <c r="V42" s="1"/>
      <c r="W42" s="1"/>
      <c r="X42" s="1"/>
      <c r="Y42" s="1"/>
      <c r="Z42" s="1"/>
    </row>
    <row r="43" ht="17.25" customHeight="1">
      <c r="A43" s="1"/>
      <c r="B43" s="46" t="s">
        <v>18</v>
      </c>
      <c r="C43" s="27"/>
      <c r="D43" s="4">
        <f>SUBTOTAL(109,Flux_2023!$D$19:$D$42)</f>
        <v>0</v>
      </c>
      <c r="E43" s="4">
        <f>SUBTOTAL(109,Flux_2023!$E$19:$E$42)</f>
        <v>0</v>
      </c>
      <c r="F43" s="4">
        <f>SUBTOTAL(109,Flux_2023!$F$19:$F$42)</f>
        <v>0</v>
      </c>
      <c r="G43" s="4">
        <f>SUBTOTAL(109,Flux_2023!$G$19:$G$42)</f>
        <v>0</v>
      </c>
      <c r="H43" s="4">
        <f>SUBTOTAL(109,Flux_2023!$H$19:$H$42)</f>
        <v>0</v>
      </c>
      <c r="I43" s="4">
        <f>SUBTOTAL(109,Flux_2023!$I$19:$I$42)</f>
        <v>0</v>
      </c>
      <c r="J43" s="4">
        <f>SUBTOTAL(109,Flux_2023!$J$19:$J$42)</f>
        <v>0</v>
      </c>
      <c r="K43" s="4">
        <f>SUBTOTAL(109,Flux_2023!$K$19:$K$42)</f>
        <v>0</v>
      </c>
      <c r="L43" s="4">
        <f>SUBTOTAL(109,Flux_2023!$L$19:$L$42)</f>
        <v>0</v>
      </c>
      <c r="M43" s="4">
        <f>SUBTOTAL(109,Flux_2023!$M$19:$M$42)</f>
        <v>0</v>
      </c>
      <c r="N43" s="4">
        <f>SUBTOTAL(109,Flux_2023!$N$19:$N$42)</f>
        <v>0</v>
      </c>
      <c r="O43" s="4">
        <f>SUBTOTAL(109,Flux_2023!$O$19:$O$42)</f>
        <v>0</v>
      </c>
      <c r="P43" s="4">
        <f>SUBTOTAL(109,Flux_2023!$P$19:$P$42)</f>
        <v>0</v>
      </c>
      <c r="Q43" s="32"/>
      <c r="R43" s="4">
        <f>SUBTOTAL(109,Flux_2023!$R$19:$R$42)</f>
        <v>0</v>
      </c>
      <c r="S43" s="1"/>
      <c r="T43" s="1"/>
      <c r="U43" s="1"/>
      <c r="V43" s="1"/>
      <c r="W43" s="1"/>
      <c r="X43" s="1"/>
      <c r="Y43" s="1"/>
      <c r="Z43" s="1"/>
    </row>
    <row r="44" ht="17.25" customHeight="1">
      <c r="A44" s="1"/>
      <c r="B44" s="2"/>
      <c r="T44" s="1"/>
      <c r="U44" s="1"/>
      <c r="V44" s="1"/>
      <c r="W44" s="1"/>
      <c r="X44" s="1"/>
      <c r="Y44" s="1"/>
      <c r="Z44" s="1"/>
    </row>
    <row r="45" ht="17.25" customHeight="1">
      <c r="A45" s="1"/>
      <c r="B45" s="42" t="s">
        <v>53</v>
      </c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7"/>
      <c r="R45" s="1"/>
      <c r="S45" s="1"/>
      <c r="T45" s="1"/>
      <c r="U45" s="1"/>
      <c r="V45" s="1"/>
      <c r="W45" s="1"/>
      <c r="X45" s="1"/>
      <c r="Y45" s="1"/>
      <c r="Z45" s="1"/>
    </row>
    <row r="4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7.25" customHeight="1">
      <c r="A47" s="1"/>
      <c r="B47" s="30" t="s">
        <v>54</v>
      </c>
      <c r="C47" s="2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  <c r="R47" s="4">
        <f>SUM(Flux_2023!$D47:$P47)</f>
        <v>0</v>
      </c>
      <c r="S47" s="44"/>
      <c r="T47" s="1"/>
      <c r="U47" s="1"/>
      <c r="V47" s="1"/>
      <c r="W47" s="1"/>
      <c r="X47" s="1"/>
      <c r="Y47" s="1"/>
      <c r="Z47" s="1"/>
    </row>
    <row r="48" ht="17.25" customHeight="1">
      <c r="A48" s="1"/>
      <c r="B48" s="30" t="s">
        <v>55</v>
      </c>
      <c r="C48" s="2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/>
      <c r="R48" s="4">
        <f>SUM(Flux_2023!$D48:$P48)</f>
        <v>0</v>
      </c>
      <c r="S48" s="44"/>
      <c r="T48" s="1"/>
      <c r="U48" s="1"/>
      <c r="V48" s="1"/>
      <c r="W48" s="1"/>
      <c r="X48" s="1"/>
      <c r="Y48" s="1"/>
      <c r="Z48" s="1"/>
    </row>
    <row r="49" ht="17.25" customHeight="1">
      <c r="A49" s="1"/>
      <c r="B49" s="30" t="s">
        <v>56</v>
      </c>
      <c r="C49" s="2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4">
        <f>SUM(Flux_2023!$D49:$P49)</f>
        <v>0</v>
      </c>
      <c r="S49" s="44"/>
      <c r="T49" s="1"/>
      <c r="U49" s="1"/>
      <c r="V49" s="1"/>
      <c r="W49" s="1"/>
      <c r="X49" s="1"/>
      <c r="Y49" s="1"/>
      <c r="Z49" s="1"/>
    </row>
    <row r="50" ht="17.25" customHeight="1">
      <c r="A50" s="1"/>
      <c r="B50" s="30" t="s">
        <v>57</v>
      </c>
      <c r="C50" s="2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2"/>
      <c r="R50" s="4">
        <f>SUM(Flux_2023!$D50:$P50)</f>
        <v>0</v>
      </c>
      <c r="S50" s="44"/>
      <c r="T50" s="1"/>
      <c r="U50" s="1"/>
      <c r="V50" s="1"/>
      <c r="W50" s="1"/>
      <c r="X50" s="1"/>
      <c r="Y50" s="1"/>
      <c r="Z50" s="1"/>
    </row>
    <row r="51" ht="17.25" customHeight="1">
      <c r="A51" s="1"/>
      <c r="B51" s="30" t="s">
        <v>58</v>
      </c>
      <c r="C51" s="2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2"/>
      <c r="R51" s="4">
        <f>SUM(Flux_2023!$D51:$P51)</f>
        <v>0</v>
      </c>
      <c r="S51" s="44"/>
      <c r="T51" s="1"/>
      <c r="U51" s="1"/>
      <c r="V51" s="1"/>
      <c r="W51" s="1"/>
      <c r="X51" s="1"/>
      <c r="Y51" s="1"/>
      <c r="Z51" s="1"/>
    </row>
    <row r="52" ht="17.25" customHeight="1">
      <c r="A52" s="1"/>
      <c r="B52" s="30" t="s">
        <v>59</v>
      </c>
      <c r="C52" s="2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2"/>
      <c r="R52" s="4">
        <f>SUM(Flux_2023!$D52:$P52)</f>
        <v>0</v>
      </c>
      <c r="S52" s="44"/>
      <c r="T52" s="1"/>
      <c r="U52" s="1"/>
      <c r="V52" s="1"/>
      <c r="W52" s="1"/>
      <c r="X52" s="1"/>
      <c r="Y52" s="1"/>
      <c r="Z52" s="1"/>
    </row>
    <row r="53" ht="17.25" customHeight="1">
      <c r="A53" s="1"/>
      <c r="B53" s="30" t="s">
        <v>60</v>
      </c>
      <c r="C53" s="2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  <c r="R53" s="4">
        <f>SUM(Flux_2023!$D53:$P53)</f>
        <v>0</v>
      </c>
      <c r="S53" s="44"/>
      <c r="T53" s="1"/>
      <c r="U53" s="1"/>
      <c r="V53" s="1"/>
      <c r="W53" s="1"/>
      <c r="X53" s="1"/>
      <c r="Y53" s="1"/>
      <c r="Z53" s="1"/>
    </row>
    <row r="54" ht="17.25" customHeight="1">
      <c r="A54" s="1"/>
      <c r="B54" s="30" t="s">
        <v>61</v>
      </c>
      <c r="C54" s="2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  <c r="R54" s="4">
        <f>SUM(Flux_2023!$D54:$P54)</f>
        <v>0</v>
      </c>
      <c r="S54" s="44"/>
      <c r="T54" s="1"/>
      <c r="U54" s="1"/>
      <c r="V54" s="1"/>
      <c r="W54" s="1"/>
      <c r="X54" s="1"/>
      <c r="Y54" s="1"/>
      <c r="Z54" s="1"/>
    </row>
    <row r="55" ht="17.25" customHeight="1">
      <c r="A55" s="1"/>
      <c r="B55" s="30" t="s">
        <v>62</v>
      </c>
      <c r="C55" s="27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2"/>
      <c r="R55" s="4">
        <f>SUM(Flux_2023!$D55:$P55)</f>
        <v>0</v>
      </c>
      <c r="S55" s="44"/>
      <c r="T55" s="1"/>
      <c r="U55" s="1"/>
      <c r="V55" s="1"/>
      <c r="W55" s="1"/>
      <c r="X55" s="1"/>
      <c r="Y55" s="1"/>
      <c r="Z55" s="1"/>
    </row>
    <row r="56" ht="17.25" customHeight="1">
      <c r="A56" s="1"/>
      <c r="B56" s="30" t="s">
        <v>63</v>
      </c>
      <c r="C56" s="2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  <c r="R56" s="4">
        <f>SUM(Flux_2023!$D56:$P56)</f>
        <v>0</v>
      </c>
      <c r="S56" s="44"/>
      <c r="T56" s="1"/>
      <c r="U56" s="1"/>
      <c r="V56" s="1"/>
      <c r="W56" s="1"/>
      <c r="X56" s="1"/>
      <c r="Y56" s="1"/>
      <c r="Z56" s="1"/>
    </row>
    <row r="57" ht="17.25" customHeight="1">
      <c r="A57" s="1"/>
      <c r="B57" s="30" t="s">
        <v>64</v>
      </c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  <c r="R57" s="4">
        <f>SUM(Flux_2023!$D57:$P57)</f>
        <v>0</v>
      </c>
      <c r="S57" s="44"/>
      <c r="T57" s="1"/>
      <c r="U57" s="1"/>
      <c r="V57" s="1"/>
      <c r="W57" s="1"/>
      <c r="X57" s="1"/>
      <c r="Y57" s="1"/>
      <c r="Z57" s="1"/>
    </row>
    <row r="58" ht="17.25" customHeight="1">
      <c r="A58" s="1"/>
      <c r="B58" s="30" t="s">
        <v>65</v>
      </c>
      <c r="C58" s="2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2"/>
      <c r="R58" s="4">
        <f>SUM(Flux_2023!$D58:$P58)</f>
        <v>0</v>
      </c>
      <c r="S58" s="44"/>
      <c r="T58" s="1"/>
      <c r="U58" s="1"/>
      <c r="V58" s="1"/>
      <c r="W58" s="1"/>
      <c r="X58" s="1"/>
      <c r="Y58" s="1"/>
      <c r="Z58" s="1"/>
    </row>
    <row r="59" ht="17.25" customHeight="1">
      <c r="A59" s="1"/>
      <c r="B59" s="30" t="s">
        <v>66</v>
      </c>
      <c r="C59" s="2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2"/>
      <c r="R59" s="4">
        <f>SUM(Flux_2023!$D59:$P59)</f>
        <v>0</v>
      </c>
      <c r="S59" s="44"/>
      <c r="T59" s="1"/>
      <c r="U59" s="1"/>
      <c r="V59" s="1"/>
      <c r="W59" s="1"/>
      <c r="X59" s="1"/>
      <c r="Y59" s="1"/>
      <c r="Z59" s="1"/>
    </row>
    <row r="60" ht="17.25" customHeight="1">
      <c r="A60" s="1"/>
      <c r="B60" s="30" t="s">
        <v>67</v>
      </c>
      <c r="C60" s="2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2"/>
      <c r="R60" s="4">
        <f>SUM(Flux_2023!$D60:$P60)</f>
        <v>0</v>
      </c>
      <c r="S60" s="44"/>
      <c r="T60" s="1"/>
      <c r="U60" s="1"/>
      <c r="V60" s="1"/>
      <c r="W60" s="1"/>
      <c r="X60" s="1"/>
      <c r="Y60" s="1"/>
      <c r="Z60" s="1"/>
    </row>
    <row r="61" ht="17.25" customHeight="1">
      <c r="A61" s="47"/>
      <c r="B61" s="45"/>
      <c r="C61" s="2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2"/>
      <c r="R61" s="4">
        <f>SUM(Flux_2023!$D61:$P61)</f>
        <v>0</v>
      </c>
      <c r="S61" s="44"/>
      <c r="T61" s="47"/>
      <c r="U61" s="47"/>
      <c r="V61" s="47"/>
      <c r="W61" s="47"/>
      <c r="X61" s="47"/>
      <c r="Y61" s="47"/>
      <c r="Z61" s="47"/>
    </row>
    <row r="62" ht="17.25" customHeight="1">
      <c r="A62" s="1"/>
      <c r="B62" s="46" t="s">
        <v>18</v>
      </c>
      <c r="C62" s="27"/>
      <c r="D62" s="4">
        <f>SUBTOTAL(109,Flux_2023!$D$47:$D$61)</f>
        <v>0</v>
      </c>
      <c r="E62" s="4">
        <f>SUBTOTAL(109,Flux_2023!$E$47:$E$61)</f>
        <v>0</v>
      </c>
      <c r="F62" s="4">
        <f>SUBTOTAL(109,Flux_2023!$F$47:$F$61)</f>
        <v>0</v>
      </c>
      <c r="G62" s="4">
        <f>SUBTOTAL(109,Flux_2023!$G$47:$G$61)</f>
        <v>0</v>
      </c>
      <c r="H62" s="4">
        <f>SUBTOTAL(109,Flux_2023!$H$47:$H$61)</f>
        <v>0</v>
      </c>
      <c r="I62" s="4">
        <f>SUBTOTAL(109,Flux_2023!$I$47:$I$61)</f>
        <v>0</v>
      </c>
      <c r="J62" s="4">
        <f>SUBTOTAL(109,Flux_2023!$J$47:$J$61)</f>
        <v>0</v>
      </c>
      <c r="K62" s="4">
        <f>SUBTOTAL(109,Flux_2023!$K$47:$K$61)</f>
        <v>0</v>
      </c>
      <c r="L62" s="4">
        <f>SUBTOTAL(109,Flux_2023!$L$47:$L$61)</f>
        <v>0</v>
      </c>
      <c r="M62" s="4">
        <f>SUBTOTAL(109,Flux_2023!$M$47:$M$61)</f>
        <v>0</v>
      </c>
      <c r="N62" s="4">
        <f>SUBTOTAL(109,Flux_2023!$N$47:$N$61)</f>
        <v>0</v>
      </c>
      <c r="O62" s="4">
        <f>SUBTOTAL(109,Flux_2023!$O$47:$O$61)</f>
        <v>0</v>
      </c>
      <c r="P62" s="4">
        <f>SUBTOTAL(109,Flux_2023!$P$47:$P$61)</f>
        <v>0</v>
      </c>
      <c r="Q62" s="32"/>
      <c r="R62" s="4">
        <f>SUBTOTAL(109,Flux_2023!$R$47:$R$61)</f>
        <v>0</v>
      </c>
      <c r="S62" s="47"/>
      <c r="T62" s="1"/>
      <c r="U62" s="1"/>
      <c r="V62" s="1"/>
      <c r="W62" s="1"/>
      <c r="X62" s="1"/>
      <c r="Y62" s="1"/>
      <c r="Z62" s="1"/>
    </row>
    <row r="63" ht="17.25" customHeight="1">
      <c r="A63" s="1"/>
      <c r="B63" s="37" t="s">
        <v>68</v>
      </c>
      <c r="C63" s="34"/>
      <c r="D63" s="38">
        <f>SUM(Flux_2023!$D$19:$D$42,Flux_2023!$D$47:$D$61)</f>
        <v>0</v>
      </c>
      <c r="E63" s="38">
        <f>SUM(Flux_2023!$E$19:$E$42,Flux_2023!$E$47:$E$61)</f>
        <v>0</v>
      </c>
      <c r="F63" s="38">
        <f>SUM(Flux_2023!$F$19:$F$42,Flux_2023!$F$47:$F$61)</f>
        <v>0</v>
      </c>
      <c r="G63" s="38">
        <f>SUM(Flux_2023!$G$19:$G$42,Flux_2023!$G$47:$G$61)</f>
        <v>0</v>
      </c>
      <c r="H63" s="38">
        <f>SUM(Flux_2023!$H$19:$H$42,Flux_2023!$H$47:$H$61)</f>
        <v>0</v>
      </c>
      <c r="I63" s="38">
        <f>SUM(Flux_2023!$I$19:$I$42,Flux_2023!$I$47:$I$61)</f>
        <v>0</v>
      </c>
      <c r="J63" s="38">
        <f>SUM(Flux_2023!$J$19:$J$42,Flux_2023!$J$47:$J$61)</f>
        <v>0</v>
      </c>
      <c r="K63" s="38">
        <f>SUM(Flux_2023!$K$19:$K$42,Flux_2023!$K$47:$K$61)</f>
        <v>0</v>
      </c>
      <c r="L63" s="38">
        <f>SUM(Flux_2023!$L$19:$L$42,Flux_2023!$L$47:$L$61)</f>
        <v>0</v>
      </c>
      <c r="M63" s="38">
        <f>SUM(Flux_2023!$M$19:$M$42,Flux_2023!$M$47:$M$61)</f>
        <v>0</v>
      </c>
      <c r="N63" s="38">
        <f>SUM(Flux_2023!$N$19:$N$42,Flux_2023!$N$47:$N$61)</f>
        <v>0</v>
      </c>
      <c r="O63" s="38">
        <f>SUM(Flux_2023!$O$19:$O$42,Flux_2023!$O$47:$O$61)</f>
        <v>0</v>
      </c>
      <c r="P63" s="38">
        <f>SUM(Flux_2023!$P$19:$P$42,Flux_2023!$P$47:$P$61)</f>
        <v>0</v>
      </c>
      <c r="Q63" s="34"/>
      <c r="R63" s="38">
        <f>SUM(Flux_2023!$R$19:$R$42,Flux_2023!$R$47:$R$61)</f>
        <v>0</v>
      </c>
      <c r="S63" s="48"/>
      <c r="T63" s="1"/>
      <c r="U63" s="1"/>
      <c r="V63" s="1"/>
      <c r="W63" s="1"/>
      <c r="X63" s="1"/>
      <c r="Y63" s="1"/>
      <c r="Z63" s="1"/>
    </row>
    <row r="64" ht="17.25" customHeight="1">
      <c r="A64" s="1"/>
      <c r="B64" s="41"/>
      <c r="T64" s="1"/>
      <c r="U64" s="1"/>
      <c r="V64" s="1"/>
      <c r="W64" s="1"/>
      <c r="X64" s="1"/>
      <c r="Y64" s="1"/>
      <c r="Z64" s="1"/>
    </row>
    <row r="65" ht="17.25" customHeight="1">
      <c r="A65" s="1"/>
      <c r="B65" s="37" t="s">
        <v>69</v>
      </c>
      <c r="C65" s="34"/>
      <c r="D65" s="38">
        <f t="shared" ref="D65:P65" si="3">D15-D63</f>
        <v>0</v>
      </c>
      <c r="E65" s="38">
        <f t="shared" si="3"/>
        <v>0</v>
      </c>
      <c r="F65" s="38">
        <f t="shared" si="3"/>
        <v>0</v>
      </c>
      <c r="G65" s="38">
        <f t="shared" si="3"/>
        <v>0</v>
      </c>
      <c r="H65" s="38">
        <f t="shared" si="3"/>
        <v>0</v>
      </c>
      <c r="I65" s="38">
        <f t="shared" si="3"/>
        <v>0</v>
      </c>
      <c r="J65" s="38">
        <f t="shared" si="3"/>
        <v>0</v>
      </c>
      <c r="K65" s="38">
        <f t="shared" si="3"/>
        <v>0</v>
      </c>
      <c r="L65" s="38">
        <f t="shared" si="3"/>
        <v>0</v>
      </c>
      <c r="M65" s="38">
        <f t="shared" si="3"/>
        <v>0</v>
      </c>
      <c r="N65" s="38">
        <f t="shared" si="3"/>
        <v>0</v>
      </c>
      <c r="O65" s="38">
        <f t="shared" si="3"/>
        <v>0</v>
      </c>
      <c r="P65" s="38">
        <f t="shared" si="3"/>
        <v>0</v>
      </c>
      <c r="Q65" s="34"/>
      <c r="R65" s="38">
        <f>R15-R63</f>
        <v>0</v>
      </c>
      <c r="S65" s="48"/>
      <c r="T65" s="1"/>
      <c r="U65" s="1"/>
      <c r="V65" s="1"/>
      <c r="W65" s="1"/>
      <c r="X65" s="1"/>
      <c r="Y65" s="1"/>
      <c r="Z65" s="1"/>
    </row>
    <row r="6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16:S16"/>
    <mergeCell ref="B44:S44"/>
    <mergeCell ref="B64:S64"/>
  </mergeCells>
  <conditionalFormatting sqref="E6:P6">
    <cfRule type="expression" dxfId="0" priority="1">
      <formula>E6&lt;0</formula>
    </cfRule>
  </conditionalFormatting>
  <conditionalFormatting sqref="E65:P65">
    <cfRule type="expression" dxfId="0" priority="2">
      <formula>E65&lt;0</formula>
    </cfRule>
  </conditionalFormatting>
  <conditionalFormatting sqref="E15:P15">
    <cfRule type="expression" dxfId="0" priority="3">
      <formula>E15&lt;0</formula>
    </cfRule>
  </conditionalFormatting>
  <printOptions/>
  <pageMargins bottom="0.75" footer="0.0" header="0.0" left="0.7" right="0.7" top="0.75"/>
  <pageSetup orientation="landscape"/>
  <drawing r:id="rId1"/>
  <extLst>
    <ext uri="{05C60535-1F16-4fd2-B633-F4F36F0B64E0}">
      <x14:sparklineGroups>
        <x14:sparklineGroup displayEmptyCellsAs="gap">
          <x14:colorSeries rgb="FFA5A5A5"/>
          <x14:sparklines>
            <x14:sparkline>
              <xm:f>Flux_2023!D6:P6</xm:f>
              <xm:sqref>S6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Flux_2023!D14:P14</xm:f>
              <xm:sqref>S14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Flux_2023!D15:P15</xm:f>
              <xm:sqref>S15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Flux_2023!D43:P43</xm:f>
              <xm:sqref>S43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Flux_2023!D62:P62</xm:f>
              <xm:sqref>S62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Flux_2023!D63:P63</xm:f>
              <xm:sqref>S63</xm:sqref>
            </x14:sparkline>
          </x14:sparklines>
        </x14:sparklineGroup>
        <x14:sparklineGroup displayEmptyCellsAs="gap">
          <x14:colorSeries rgb="FFA5A5A5"/>
          <x14:sparklines>
            <x14:sparkline>
              <xm:f>Flux_2023!D65:P65</xm:f>
              <xm:sqref>S65</xm:sqref>
            </x14:sparkline>
          </x14:sparklines>
        </x14:sparklineGroup>
      </x14:sparklineGroups>
    </ext>
  </extLst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2012-07-26T18:07:35Z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LocMarketGroupTiers">
    <vt:lpwstr/>
  </property>
  <property fmtid="{D5CDD505-2E9C-101B-9397-08002B2CF9AE}" pid="11" name="CategoryTagsTaxHTField0">
    <vt:lpwstr/>
  </property>
  <property fmtid="{D5CDD505-2E9C-101B-9397-08002B2CF9AE}" pid="12" name="HiddenCategoryTagsTaxHTField0">
    <vt:lpwstr/>
  </property>
</Properties>
</file>